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20" activeTab="22"/>
  </bookViews>
  <sheets>
    <sheet name="ไตรมาส 1  ปี 58" sheetId="1" r:id="rId1"/>
    <sheet name="ไตรมาส 2 ปี 58  " sheetId="2" r:id="rId2"/>
    <sheet name="ไตรมาส 3 ปี 58  " sheetId="3" r:id="rId3"/>
    <sheet name="ไตรมาส 4 ปี 58   " sheetId="4" r:id="rId4"/>
    <sheet name="สรุปแผนจ่ายรวม  ไตรมาส 1 ปี 58" sheetId="5" r:id="rId5"/>
    <sheet name="สรุปแผนจ่ายรวม  ไตรมาส 2 ปี " sheetId="6" r:id="rId6"/>
    <sheet name="สรุปแผนจ่ายรวม  ไตรมาส 3 ปี 58)" sheetId="7" r:id="rId7"/>
    <sheet name="สรุปแผนจ่ายรวม  ไตรมาส 4 ปี 58" sheetId="8" r:id="rId8"/>
    <sheet name="แผน 4 หมวด ไตรมาส1ปี 58" sheetId="9" r:id="rId9"/>
    <sheet name="แผน 4 หมวด ไตรมาส  2 ปี 58" sheetId="10" r:id="rId10"/>
    <sheet name="แผน 4 หมวด ไตรมาส  3 ปี 58 " sheetId="11" r:id="rId11"/>
    <sheet name="แผน 4 หมวด ไตรมาส2ปี 58" sheetId="12" r:id="rId12"/>
    <sheet name="แผน 4 หมวด ไตรมาส  4 ปี 58  " sheetId="13" r:id="rId13"/>
    <sheet name="ไตรมาส 1 ปี 59 (คลัง)" sheetId="14" r:id="rId14"/>
    <sheet name="ไตรมาส 2 ปี 59 (คลัง)" sheetId="15" r:id="rId15"/>
    <sheet name="ไตรมาส 3 ปี 59 (คลัง)" sheetId="16" r:id="rId16"/>
    <sheet name="ไตรมาส 4 ปี 59 (คลัง)" sheetId="17" r:id="rId17"/>
    <sheet name="แผน 4 หมวด ไตรมาส  1 ปี 59" sheetId="18" r:id="rId18"/>
    <sheet name="สรุปแผนจ่ายรวม  ไตรมาส 1 ปี59" sheetId="19" r:id="rId19"/>
    <sheet name="สรุปแผนจ่ายรวม  ไตรมาส 2 ปี 59 " sheetId="20" r:id="rId20"/>
    <sheet name="แผน 4 หมวด ไตรมาส  2  ปี 59" sheetId="21" r:id="rId21"/>
    <sheet name="สรุปแผนจ่ายรวม  ไตรมาส 3 ปี " sheetId="22" r:id="rId22"/>
    <sheet name="สรุปแผนจ่ายรวม  ไตรมาส 4 ปี 59)" sheetId="23" r:id="rId23"/>
    <sheet name="แผนรวมไตรมาสที่ 3 ปี 59" sheetId="24" r:id="rId24"/>
    <sheet name="แผนรวมไตรมาสที่ 4 ปี 59 " sheetId="25" r:id="rId25"/>
  </sheets>
  <definedNames/>
  <calcPr fullCalcOnLoad="1"/>
</workbook>
</file>

<file path=xl/sharedStrings.xml><?xml version="1.0" encoding="utf-8"?>
<sst xmlns="http://schemas.openxmlformats.org/spreadsheetml/2006/main" count="2548" uniqueCount="191">
  <si>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</si>
  <si>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</si>
  <si>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</si>
  <si>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</si>
  <si>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</si>
  <si>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</si>
  <si>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</si>
  <si>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</si>
  <si>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</si>
  <si>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</si>
  <si>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</si>
  <si>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</si>
  <si>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</si>
  <si>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</si>
  <si>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</si>
  <si>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</si>
  <si>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</si>
  <si>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</si>
  <si>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</si>
  <si>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</si>
  <si>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</si>
  <si>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</si>
  <si>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</si>
  <si>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</si>
  <si>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</si>
  <si>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</si>
  <si>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</si>
  <si>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     - ค่าโฆษณาและเผยแพร่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</si>
  <si>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</si>
  <si>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</si>
  <si>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</si>
  <si>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</si>
  <si>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</si>
  <si>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</si>
  <si>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</si>
  <si>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</si>
  <si>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</si>
  <si>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</si>
  <si>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</si>
  <si>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</si>
  <si>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</si>
  <si>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</si>
  <si>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</si>
  <si>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</si>
  <si>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</si>
  <si>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</si>
  <si>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</si>
  <si>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</si>
  <si>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</si>
  <si>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</si>
  <si>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</si>
  <si>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</si>
  <si>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</si>
  <si>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</si>
  <si>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</si>
  <si>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</si>
  <si>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</si>
  <si>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</si>
  <si>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</si>
  <si>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</si>
  <si>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</si>
  <si>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พื้นฐาน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</si>
  <si>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</si>
  <si>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</si>
  <si>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</si>
  <si>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</si>
  <si>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</si>
  <si>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>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</si>
  <si>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</t>
  </si>
  <si>
    <t xml:space="preserve">              (นางศิริกานต์   อุนจะนำ)</t>
  </si>
  <si>
    <t>ตำแหน่ง   เจ้าพนักงานการเงินและบัญชี  6 ว</t>
  </si>
  <si>
    <t>หมายเหตุ (4)</t>
  </si>
  <si>
    <t xml:space="preserve">                 ตำแหน่ง     ผู้อำนวยการกองคลัง</t>
  </si>
  <si>
    <t>(ลงชื่อ).............................................ผู้รายงาน</t>
  </si>
  <si>
    <t xml:space="preserve">                (ลงชื่อ)............................................ผู้ตรวจสอบ</t>
  </si>
  <si>
    <t xml:space="preserve">                              (นายดำรง         พื้นผา)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</si>
  <si>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</si>
  <si>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</si>
  <si>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</si>
  <si>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</si>
  <si>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</si>
  <si>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</si>
  <si>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</si>
  <si>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</si>
  <si>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</si>
  <si>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</si>
  <si>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</si>
  <si>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</si>
  <si>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</si>
  <si>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</si>
  <si>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</si>
  <si>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</si>
  <si>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</si>
  <si>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</si>
  <si>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</si>
  <si>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 เงินเพิ่มต่าง ๆ พนักงานจ้าง</t>
  </si>
  <si>
    <t xml:space="preserve"> - เงินเดือนพนักงาน</t>
  </si>
  <si>
    <t xml:space="preserve"> -  ค่าจ้างประจำ</t>
  </si>
  <si>
    <t xml:space="preserve"> -  ค่าจ้างชั่วคราว</t>
  </si>
  <si>
    <t>สิงหาคม</t>
  </si>
  <si>
    <t>กันยายน</t>
  </si>
  <si>
    <t>กรกฏาคม</t>
  </si>
  <si>
    <t xml:space="preserve"> - เงินเพิ่มลูกจ้างประจำ</t>
  </si>
  <si>
    <t xml:space="preserve">     - ค่าจ้างเหมาบริการ</t>
  </si>
  <si>
    <t xml:space="preserve"> -  โครงการกระจกใส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</si>
  <si>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</si>
  <si>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</si>
  <si>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</si>
  <si>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</si>
  <si>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รวมไตรมาส  1</t>
  </si>
  <si>
    <t>งานกีฬา</t>
  </si>
  <si>
    <t>งานศาสนา</t>
  </si>
  <si>
    <t>ระดับก่อนวัยเรียน</t>
  </si>
  <si>
    <t>ส่งเสริมการเกษตร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</si>
  <si>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</si>
  <si>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</si>
  <si>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</si>
  <si>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</si>
  <si>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</si>
  <si>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</si>
  <si>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</si>
  <si>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3</t>
  </si>
  <si>
    <t xml:space="preserve">                            สาธารณสุข</t>
  </si>
  <si>
    <t>รวมไตรมาส  4</t>
  </si>
  <si>
    <t>รวมไตรมาส 4</t>
  </si>
  <si>
    <t>ไตรมาสที่  1  ตั้งแต่เดือนตุลาคม   2557   ถึงเดือนธันวาคม  2557</t>
  </si>
  <si>
    <t>ไตรมาสที่  3   ตั้งแต่เดือนเมษายน   2558   ถึงเดือนมิถุนายน  2558</t>
  </si>
  <si>
    <t>งบประมาณรายจ่าย   ประจำปีงบประมาณ    พ.ศ.  2558</t>
  </si>
  <si>
    <t>ไตรมาสที่  1  ตั้งแต่เดือน  ตุลาคม   2557   ถึงเดือน  ธันวาคม  2557</t>
  </si>
  <si>
    <t>ไตรมาสที่  1  ตั้งแต่เดือน  ตุลาคม  2557   ถึงเดือน ธันวาคม   2557</t>
  </si>
  <si>
    <t>รวมไตรมาส 1</t>
  </si>
  <si>
    <t>งบประมาณรายจ่ายประจำปี  พ.ศ.   2558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</si>
  <si>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</si>
  <si>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</si>
  <si>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t xml:space="preserve"> ส่งเสริมการเกษตร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</si>
  <si>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</si>
  <si>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>ค่าจ้างชั่วคราว</t>
    </r>
    <r>
      <rPr>
        <sz val="16"/>
        <color indexed="8"/>
        <rFont val="Angsana New"/>
        <family val="1"/>
      </rPr>
      <t xml:space="preserve">         บริหาร</t>
    </r>
  </si>
  <si>
    <t xml:space="preserve">                                    บริหาร</t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</si>
  <si>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</si>
  <si>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</si>
  <si>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</si>
  <si>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</si>
  <si>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</si>
  <si>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</si>
  <si>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</si>
  <si>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บริหาร</t>
  </si>
  <si>
    <t>ป้องกัน</t>
  </si>
  <si>
    <t>ไตรมาสที่  2  ตั้งแต่เดือน  มกราคม  2558   ถึงเดือน มีนาคม   2558</t>
  </si>
  <si>
    <t>รวมไตรมาส 2</t>
  </si>
  <si>
    <t>ไตรมาสที่   2  ตั้งแต่เดือน   มกราคม   2558   ถึงเดือน  มีนาคม  2558</t>
  </si>
  <si>
    <t>รวมไตรมาส  2</t>
  </si>
  <si>
    <t>ไตรมาสที่   2   ตั้งแต่เดือน   มกราคม  2558   ถึงเดือน มีนาคม   2558</t>
  </si>
  <si>
    <t>ครุภัณฑ์</t>
  </si>
  <si>
    <t>ครุภัณฑ์คอมพิวเตอร์</t>
  </si>
  <si>
    <t xml:space="preserve"> - เงินประจำตำแหน่ง</t>
  </si>
  <si>
    <t>ไตรมาสที่  2  ตั้งแต่เดือนมกราคม   2558   ถึงเดือนมีนาคม  2558</t>
  </si>
  <si>
    <t>รวมงบประมาณรายจ่ายไตรมาสที่  2</t>
  </si>
  <si>
    <t>รวมงบประมาณรายจ่ายไตรมาสที่  3</t>
  </si>
  <si>
    <t>ไตรมาสที่  4   ตั้งแต่เดือกรกฏาคม   2558   ถึงเดือนกันยายน  2558</t>
  </si>
  <si>
    <t>รวมงบประมาณรายจ่ายไตรมาสที่  4</t>
  </si>
  <si>
    <t>งบประมาณรายจ่ายประจำปีงบประมาณ  พ.ศ.2558</t>
  </si>
  <si>
    <t>งบประมาณรายจ่ายประจำปีงบประมาณ  พ.ศ. 2558</t>
  </si>
  <si>
    <t>ไตรมาสที่   3  ตั้งแต่เดือน   เมษายน   2558   ถึงเดือน  มิถุนายน  2558</t>
  </si>
  <si>
    <t>รวมไตรมาส  3</t>
  </si>
  <si>
    <t>ไตรมาสที่   3   ตั้งแต่เดือน   เมษายน  2558   ถึงเดือน  มิถุนายน   2558</t>
  </si>
  <si>
    <t>ไตรมาสที่   4  ตั้งแต่เดือน   กรกฏาคม   2558   ถึงเดือน  กันยายน  2558</t>
  </si>
  <si>
    <t>ไตรมาสที่   4   ตั้งแต่เดือน   กรกฏาคม  2558   ถึงเดือน  กันยายน   2558</t>
  </si>
  <si>
    <t>โครงการจักจำหน่ายบริการจัดเก้บภาษีเคลื่อนที่</t>
  </si>
  <si>
    <t>งบประมาณรายจ่ายประจำปีงบประมาณ  พ.ศ.2559</t>
  </si>
  <si>
    <t>งบประมาณรายจ่ายประจำปี  พ.ศ.   2559</t>
  </si>
  <si>
    <t>ไตรมาสที่   1   ตั้งแต่เดือน   ตุลาคม  2558   ถึงเดือน  ธันวาคม   2558</t>
  </si>
  <si>
    <t>ไตรมาสที่  1   ตั้งแต่เดือนตุลาคม   2558   ถึงเดือนธันวาคม  2558</t>
  </si>
  <si>
    <t>รวมงบประมาณรายจ่ายไตรมาสที่  1</t>
  </si>
  <si>
    <t>ไตรมาสที่  2   ตั้งแต่เดือนมกราคม   2558   ถึงเดือนมีนาคม  2558</t>
  </si>
  <si>
    <t>ไตรมาสที่  4   ตั้งแต่เดือนกรกฎาคม   2558   ถึงเดือนกันยายน  2558</t>
  </si>
  <si>
    <t>กรกฎาคม</t>
  </si>
  <si>
    <t>สนับสนุนความเข็มแข็งของชุมชน</t>
  </si>
  <si>
    <t>สร้างความเข็มแข็งของชุมชน</t>
  </si>
  <si>
    <t>งบประมาณรายจ่าย   ประจำปีงบประมาณ 2559</t>
  </si>
  <si>
    <t>ไตรมาสที่  1  ตั้งแต่เดือน  ตุลาคม   2558   ถึงเดือน  ธันวาคม  2558</t>
  </si>
  <si>
    <t>ไตรมาสที่   2   ตั้งแต่เดือน   มกราคม  2559   ถึงเดือน  มีนาคม   2559</t>
  </si>
  <si>
    <t>ไตรมาสที่    2  ตั้งแต่เดือน  มกราคม   2559   ถึงเดือน  มีนาคม  2559</t>
  </si>
  <si>
    <t xml:space="preserve">                                           บริหาร</t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</si>
  <si>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   บริหาร</t>
    </r>
  </si>
  <si>
    <t>ไตรมาสที่    3  ตั้งแต่เดือน  เมษายน   2559   ถึงเดือน  มิถุนายน  2559</t>
  </si>
  <si>
    <t>ไตรมาสที่   3  ตั้งแต่เดือน   เมษายน  2559   ถึงเดือน  มิถุนายน   2559</t>
  </si>
  <si>
    <t>รายจ่ายอื่น</t>
  </si>
  <si>
    <t>ไตรมาสที่   4  ตั้งแต่เดือน   เมษายน  2559   ถึงเดือน  มิถุนายน   2559</t>
  </si>
  <si>
    <t>งบประมาณรายจ่าย  ปีงบประมาณ 2559</t>
  </si>
  <si>
    <t>ไตรมาสที่    4  ตั้งแต่เดือน กรกฎาคม   2559   ถึงเดือน  กันยายน  2559</t>
  </si>
  <si>
    <t>ตำแหน่ง เจ้าพนักงานการเงินและบัญชีชำนาญงาน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</si>
</sst>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2"/>
      <name val="Angsana New"/>
      <family val="1"/>
    </font>
    <font>
      <b/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1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43" fontId="13" fillId="0" borderId="13" xfId="17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4" xfId="0" applyNumberFormat="1" applyFont="1" applyBorder="1" applyAlignment="1">
      <alignment horizontal="center"/>
    </xf>
    <xf numFmtId="43" fontId="2" fillId="0" borderId="14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17" applyFont="1" applyBorder="1" applyAlignment="1">
      <alignment/>
    </xf>
    <xf numFmtId="0" fontId="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3" fillId="0" borderId="10" xfId="17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43" fontId="9" fillId="0" borderId="11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0" xfId="17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7" applyFont="1" applyBorder="1" applyAlignment="1">
      <alignment/>
    </xf>
    <xf numFmtId="0" fontId="1" fillId="0" borderId="8" xfId="0" applyFont="1" applyBorder="1" applyAlignment="1">
      <alignment horizontal="left"/>
    </xf>
    <xf numFmtId="43" fontId="1" fillId="0" borderId="11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15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43" fontId="0" fillId="0" borderId="0" xfId="17" applyAlignment="1">
      <alignment/>
    </xf>
    <xf numFmtId="43" fontId="9" fillId="0" borderId="2" xfId="17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43" fontId="9" fillId="0" borderId="2" xfId="17" applyFont="1" applyBorder="1" applyAlignment="1">
      <alignment/>
    </xf>
    <xf numFmtId="0" fontId="0" fillId="0" borderId="8" xfId="0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43" fontId="9" fillId="0" borderId="8" xfId="0" applyNumberFormat="1" applyFont="1" applyBorder="1" applyAlignment="1">
      <alignment horizontal="center"/>
    </xf>
    <xf numFmtId="43" fontId="13" fillId="0" borderId="5" xfId="17" applyNumberFormat="1" applyFont="1" applyBorder="1" applyAlignment="1">
      <alignment/>
    </xf>
    <xf numFmtId="0" fontId="9" fillId="0" borderId="19" xfId="0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43" fontId="9" fillId="0" borderId="5" xfId="0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9" fillId="0" borderId="11" xfId="17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43" fontId="10" fillId="0" borderId="5" xfId="17" applyFont="1" applyBorder="1" applyAlignment="1">
      <alignment horizontal="center"/>
    </xf>
    <xf numFmtId="43" fontId="10" fillId="0" borderId="5" xfId="17" applyFont="1" applyBorder="1" applyAlignment="1">
      <alignment/>
    </xf>
    <xf numFmtId="43" fontId="10" fillId="0" borderId="2" xfId="17" applyFont="1" applyBorder="1" applyAlignment="1">
      <alignment horizontal="center"/>
    </xf>
    <xf numFmtId="43" fontId="10" fillId="0" borderId="2" xfId="17" applyFont="1" applyBorder="1" applyAlignment="1">
      <alignment/>
    </xf>
    <xf numFmtId="0" fontId="19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17" applyFont="1" applyBorder="1" applyAlignment="1">
      <alignment horizontal="center"/>
    </xf>
    <xf numFmtId="43" fontId="10" fillId="0" borderId="0" xfId="17" applyFont="1" applyBorder="1" applyAlignment="1">
      <alignment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1" fillId="0" borderId="8" xfId="0" applyFont="1" applyBorder="1" applyAlignment="1">
      <alignment/>
    </xf>
    <xf numFmtId="43" fontId="21" fillId="0" borderId="8" xfId="0" applyNumberFormat="1" applyFont="1" applyBorder="1" applyAlignment="1">
      <alignment/>
    </xf>
    <xf numFmtId="0" fontId="21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21" fillId="0" borderId="2" xfId="0" applyFont="1" applyBorder="1" applyAlignment="1">
      <alignment/>
    </xf>
    <xf numFmtId="43" fontId="9" fillId="0" borderId="2" xfId="17" applyFont="1" applyBorder="1" applyAlignment="1">
      <alignment/>
    </xf>
    <xf numFmtId="0" fontId="9" fillId="0" borderId="11" xfId="0" applyFont="1" applyBorder="1" applyAlignment="1">
      <alignment/>
    </xf>
    <xf numFmtId="43" fontId="9" fillId="0" borderId="11" xfId="17" applyFont="1" applyBorder="1" applyAlignment="1">
      <alignment/>
    </xf>
    <xf numFmtId="43" fontId="10" fillId="0" borderId="5" xfId="0" applyNumberFormat="1" applyFont="1" applyBorder="1" applyAlignment="1">
      <alignment horizontal="center"/>
    </xf>
    <xf numFmtId="43" fontId="9" fillId="0" borderId="10" xfId="17" applyFont="1" applyBorder="1" applyAlignment="1">
      <alignment/>
    </xf>
    <xf numFmtId="43" fontId="9" fillId="0" borderId="5" xfId="17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10" fillId="0" borderId="14" xfId="0" applyNumberFormat="1" applyFont="1" applyBorder="1" applyAlignment="1">
      <alignment horizontal="center"/>
    </xf>
    <xf numFmtId="43" fontId="10" fillId="0" borderId="14" xfId="17" applyFont="1" applyBorder="1" applyAlignment="1">
      <alignment/>
    </xf>
    <xf numFmtId="0" fontId="9" fillId="0" borderId="4" xfId="0" applyFont="1" applyBorder="1" applyAlignment="1">
      <alignment/>
    </xf>
    <xf numFmtId="0" fontId="20" fillId="0" borderId="4" xfId="0" applyFont="1" applyBorder="1" applyAlignment="1">
      <alignment/>
    </xf>
    <xf numFmtId="43" fontId="9" fillId="0" borderId="4" xfId="17" applyFont="1" applyBorder="1" applyAlignment="1">
      <alignment/>
    </xf>
    <xf numFmtId="0" fontId="21" fillId="0" borderId="0" xfId="0" applyFont="1" applyBorder="1" applyAlignment="1">
      <alignment/>
    </xf>
    <xf numFmtId="43" fontId="9" fillId="0" borderId="0" xfId="17" applyFont="1" applyBorder="1" applyAlignment="1">
      <alignment/>
    </xf>
    <xf numFmtId="0" fontId="21" fillId="0" borderId="0" xfId="0" applyFont="1" applyBorder="1" applyAlignment="1">
      <alignment/>
    </xf>
    <xf numFmtId="43" fontId="9" fillId="0" borderId="0" xfId="17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9" fillId="0" borderId="17" xfId="17" applyFont="1" applyBorder="1" applyAlignment="1">
      <alignment/>
    </xf>
    <xf numFmtId="43" fontId="9" fillId="0" borderId="10" xfId="17" applyFont="1" applyBorder="1" applyAlignment="1">
      <alignment horizontal="center"/>
    </xf>
    <xf numFmtId="43" fontId="9" fillId="0" borderId="8" xfId="17" applyFont="1" applyBorder="1" applyAlignment="1">
      <alignment horizontal="right"/>
    </xf>
    <xf numFmtId="0" fontId="13" fillId="0" borderId="8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43" fontId="13" fillId="0" borderId="7" xfId="17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0" xfId="17" applyFont="1" applyAlignment="1">
      <alignment/>
    </xf>
    <xf numFmtId="0" fontId="13" fillId="0" borderId="11" xfId="0" applyFont="1" applyBorder="1" applyAlignment="1">
      <alignment horizontal="right"/>
    </xf>
    <xf numFmtId="43" fontId="12" fillId="0" borderId="5" xfId="17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43" fontId="12" fillId="0" borderId="5" xfId="17" applyFont="1" applyBorder="1" applyAlignment="1">
      <alignment/>
    </xf>
    <xf numFmtId="43" fontId="12" fillId="0" borderId="5" xfId="17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43" fontId="12" fillId="0" borderId="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3" fontId="12" fillId="0" borderId="2" xfId="17" applyFont="1" applyBorder="1" applyAlignment="1">
      <alignment/>
    </xf>
    <xf numFmtId="0" fontId="10" fillId="0" borderId="15" xfId="0" applyFont="1" applyBorder="1" applyAlignment="1">
      <alignment horizontal="center"/>
    </xf>
    <xf numFmtId="43" fontId="12" fillId="0" borderId="7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5" xfId="0" applyFont="1" applyBorder="1" applyAlignment="1">
      <alignment/>
    </xf>
    <xf numFmtId="43" fontId="10" fillId="0" borderId="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43" fontId="23" fillId="0" borderId="0" xfId="0" applyNumberFormat="1" applyFont="1" applyAlignment="1">
      <alignment/>
    </xf>
    <xf numFmtId="43" fontId="13" fillId="0" borderId="8" xfId="17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4">
      <selection activeCell="D57" sqref="D57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2" t="s">
        <v>76</v>
      </c>
      <c r="B1" s="222"/>
      <c r="C1" s="222"/>
      <c r="D1" s="222"/>
      <c r="E1" s="222"/>
      <c r="F1" s="222"/>
      <c r="G1" s="222"/>
    </row>
    <row r="2" spans="1:7" ht="30" customHeight="1">
      <c r="A2" s="222" t="s">
        <v>161</v>
      </c>
      <c r="B2" s="222"/>
      <c r="C2" s="222"/>
      <c r="D2" s="222"/>
      <c r="E2" s="222"/>
      <c r="F2" s="222"/>
      <c r="G2" s="222"/>
    </row>
    <row r="3" spans="1:7" ht="30" customHeight="1">
      <c r="A3" s="222" t="s">
        <v>125</v>
      </c>
      <c r="B3" s="222"/>
      <c r="C3" s="222"/>
      <c r="D3" s="222"/>
      <c r="E3" s="222"/>
      <c r="F3" s="222"/>
      <c r="G3" s="222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77</v>
      </c>
      <c r="C6" s="8"/>
      <c r="D6" s="3"/>
      <c r="E6" s="3"/>
      <c r="F6" s="3"/>
      <c r="G6" s="3"/>
    </row>
    <row r="7" spans="1:7" ht="32.25" customHeight="1">
      <c r="A7" s="84"/>
      <c r="B7" s="107" t="s">
        <v>78</v>
      </c>
      <c r="C7" s="85"/>
      <c r="D7" s="84"/>
      <c r="E7" s="84"/>
      <c r="F7" s="84"/>
      <c r="G7" s="84"/>
    </row>
    <row r="8" spans="1:7" ht="32.25" customHeight="1">
      <c r="A8" s="84"/>
      <c r="B8" s="84" t="s">
        <v>20</v>
      </c>
      <c r="C8" s="86">
        <v>2135760</v>
      </c>
      <c r="D8" s="86">
        <f aca="true" t="shared" si="0" ref="D8:D14">E8+F8+G8</f>
        <v>533940</v>
      </c>
      <c r="E8" s="86">
        <v>177980</v>
      </c>
      <c r="F8" s="86">
        <v>177980</v>
      </c>
      <c r="G8" s="86">
        <v>177980</v>
      </c>
    </row>
    <row r="9" spans="1:7" ht="32.25" customHeight="1">
      <c r="A9" s="84"/>
      <c r="B9" s="84" t="s">
        <v>92</v>
      </c>
      <c r="C9" s="86">
        <v>13000</v>
      </c>
      <c r="D9" s="86">
        <f t="shared" si="0"/>
        <v>3150</v>
      </c>
      <c r="E9" s="86">
        <v>1050</v>
      </c>
      <c r="F9" s="86">
        <v>1050</v>
      </c>
      <c r="G9" s="86">
        <v>1050</v>
      </c>
    </row>
    <row r="10" spans="1:7" ht="32.25" customHeight="1">
      <c r="A10" s="84"/>
      <c r="B10" s="84" t="s">
        <v>154</v>
      </c>
      <c r="C10" s="86">
        <v>42000</v>
      </c>
      <c r="D10" s="86">
        <f>E10+F10+G10</f>
        <v>10500</v>
      </c>
      <c r="E10" s="86">
        <v>3500</v>
      </c>
      <c r="F10" s="86">
        <v>3500</v>
      </c>
      <c r="G10" s="86">
        <v>3500</v>
      </c>
    </row>
    <row r="11" spans="1:7" ht="33" customHeight="1">
      <c r="A11" s="84"/>
      <c r="B11" s="84" t="s">
        <v>21</v>
      </c>
      <c r="C11" s="86">
        <v>192360</v>
      </c>
      <c r="D11" s="86">
        <f t="shared" si="0"/>
        <v>48090</v>
      </c>
      <c r="E11" s="86">
        <v>16030</v>
      </c>
      <c r="F11" s="86">
        <v>16030</v>
      </c>
      <c r="G11" s="86">
        <v>16030</v>
      </c>
    </row>
    <row r="12" spans="1:7" ht="33" customHeight="1">
      <c r="A12" s="84"/>
      <c r="B12" s="84" t="s">
        <v>102</v>
      </c>
      <c r="C12" s="86">
        <v>11550</v>
      </c>
      <c r="D12" s="86">
        <f t="shared" si="0"/>
        <v>2280</v>
      </c>
      <c r="E12" s="86">
        <v>760</v>
      </c>
      <c r="F12" s="86">
        <v>760</v>
      </c>
      <c r="G12" s="86">
        <v>760</v>
      </c>
    </row>
    <row r="13" spans="1:7" ht="30" customHeight="1">
      <c r="A13" s="84"/>
      <c r="B13" s="84" t="s">
        <v>50</v>
      </c>
      <c r="C13" s="86">
        <v>230720</v>
      </c>
      <c r="D13" s="86">
        <f t="shared" si="0"/>
        <v>57678</v>
      </c>
      <c r="E13" s="86">
        <v>19226</v>
      </c>
      <c r="F13" s="86">
        <v>19226</v>
      </c>
      <c r="G13" s="86">
        <v>19226</v>
      </c>
    </row>
    <row r="14" spans="1:8" ht="33.75" customHeight="1">
      <c r="A14" s="3"/>
      <c r="B14" s="3" t="s">
        <v>51</v>
      </c>
      <c r="C14" s="4">
        <v>93290</v>
      </c>
      <c r="D14" s="4">
        <f t="shared" si="0"/>
        <v>23310</v>
      </c>
      <c r="E14" s="4">
        <v>7770</v>
      </c>
      <c r="F14" s="4">
        <v>7770</v>
      </c>
      <c r="G14" s="4">
        <v>7770</v>
      </c>
      <c r="H14" s="20"/>
    </row>
    <row r="15" spans="1:7" ht="34.5" customHeight="1" thickBot="1">
      <c r="A15" s="81"/>
      <c r="B15" s="87" t="s">
        <v>79</v>
      </c>
      <c r="C15" s="76">
        <f>SUM(C8:C14)</f>
        <v>2718680</v>
      </c>
      <c r="D15" s="13">
        <f>SUM(D8:D14)</f>
        <v>678948</v>
      </c>
      <c r="E15" s="13">
        <f>SUM(E8:E14)</f>
        <v>226316</v>
      </c>
      <c r="F15" s="13">
        <f>SUM(F8:F14)</f>
        <v>226316</v>
      </c>
      <c r="G15" s="13">
        <f>SUM(G8:G14)</f>
        <v>226316</v>
      </c>
    </row>
    <row r="16" spans="1:7" ht="34.5" customHeight="1" thickTop="1">
      <c r="A16" s="3"/>
      <c r="B16" s="8" t="s">
        <v>80</v>
      </c>
      <c r="C16" s="75"/>
      <c r="D16" s="74"/>
      <c r="E16" s="74"/>
      <c r="F16" s="74"/>
      <c r="G16" s="74"/>
    </row>
    <row r="17" spans="1:7" ht="30" customHeight="1">
      <c r="A17" s="88">
        <v>2</v>
      </c>
      <c r="B17" s="89" t="s">
        <v>22</v>
      </c>
      <c r="C17" s="89"/>
      <c r="D17" s="86"/>
      <c r="E17" s="86"/>
      <c r="F17" s="86"/>
      <c r="G17" s="86"/>
    </row>
    <row r="18" spans="1:7" ht="30" customHeight="1">
      <c r="A18" s="84"/>
      <c r="B18" s="107" t="s">
        <v>6</v>
      </c>
      <c r="C18" s="90"/>
      <c r="D18" s="86"/>
      <c r="E18" s="86"/>
      <c r="F18" s="86"/>
      <c r="G18" s="86"/>
    </row>
    <row r="19" spans="1:7" ht="33.75" customHeight="1">
      <c r="A19" s="84"/>
      <c r="B19" s="84" t="s">
        <v>23</v>
      </c>
      <c r="C19" s="86">
        <v>90000</v>
      </c>
      <c r="D19" s="86">
        <f>E19+F19+G19</f>
        <v>5000</v>
      </c>
      <c r="E19" s="91">
        <v>0</v>
      </c>
      <c r="F19" s="86">
        <v>2500</v>
      </c>
      <c r="G19" s="91">
        <v>2500</v>
      </c>
    </row>
    <row r="20" spans="1:7" ht="30" customHeight="1">
      <c r="A20" s="84"/>
      <c r="B20" s="108" t="s">
        <v>25</v>
      </c>
      <c r="C20" s="86">
        <v>20000</v>
      </c>
      <c r="D20" s="91" t="s">
        <v>24</v>
      </c>
      <c r="E20" s="91" t="s">
        <v>24</v>
      </c>
      <c r="F20" s="91">
        <v>0</v>
      </c>
      <c r="G20" s="91" t="s">
        <v>24</v>
      </c>
    </row>
    <row r="21" spans="1:7" ht="33.75" customHeight="1">
      <c r="A21" s="3"/>
      <c r="B21" s="3" t="s">
        <v>82</v>
      </c>
      <c r="C21" s="4">
        <v>36000</v>
      </c>
      <c r="D21" s="4">
        <f>E21+F21+G21</f>
        <v>9000</v>
      </c>
      <c r="E21" s="4">
        <v>3000</v>
      </c>
      <c r="F21" s="4">
        <v>3000</v>
      </c>
      <c r="G21" s="4">
        <v>3000</v>
      </c>
    </row>
    <row r="22" spans="1:7" ht="35.25" customHeight="1" thickBot="1">
      <c r="A22" s="81"/>
      <c r="B22" s="87" t="s">
        <v>44</v>
      </c>
      <c r="C22" s="76">
        <f>SUM(C19:C21)</f>
        <v>146000</v>
      </c>
      <c r="D22" s="13">
        <f>SUM(D19:D21)</f>
        <v>14000</v>
      </c>
      <c r="E22" s="13">
        <f>SUM(E19:E21)</f>
        <v>3000</v>
      </c>
      <c r="F22" s="13">
        <f>SUM(F19:F21)</f>
        <v>5500</v>
      </c>
      <c r="G22" s="13">
        <f>SUM(G19:G21)</f>
        <v>5500</v>
      </c>
    </row>
    <row r="23" spans="1:7" ht="35.25" customHeight="1" thickTop="1">
      <c r="A23" s="6"/>
      <c r="B23" s="77"/>
      <c r="C23" s="78"/>
      <c r="D23" s="79"/>
      <c r="E23" s="79"/>
      <c r="F23" s="79"/>
      <c r="G23" s="79"/>
    </row>
    <row r="24" spans="1:7" ht="19.5" customHeight="1">
      <c r="A24" s="6"/>
      <c r="B24" s="77"/>
      <c r="C24" s="78"/>
      <c r="D24" s="79"/>
      <c r="E24" s="79"/>
      <c r="F24" s="79"/>
      <c r="G24" s="79"/>
    </row>
    <row r="25" spans="1:7" ht="19.5" customHeight="1">
      <c r="A25" s="6"/>
      <c r="B25" s="77"/>
      <c r="C25" s="78"/>
      <c r="D25" s="79"/>
      <c r="E25" s="79"/>
      <c r="F25" s="79"/>
      <c r="G25" s="79"/>
    </row>
    <row r="26" spans="1:7" ht="27.75" customHeight="1">
      <c r="A26" s="221" t="s">
        <v>28</v>
      </c>
      <c r="B26" s="221"/>
      <c r="C26" s="221"/>
      <c r="D26" s="221"/>
      <c r="E26" s="221"/>
      <c r="F26" s="221"/>
      <c r="G26" s="221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16</v>
      </c>
      <c r="F27" s="1" t="s">
        <v>17</v>
      </c>
      <c r="G27" s="1" t="s">
        <v>18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3" t="s">
        <v>7</v>
      </c>
      <c r="C29" s="10"/>
      <c r="D29" s="3"/>
      <c r="E29" s="3"/>
      <c r="F29" s="3"/>
      <c r="G29" s="3"/>
    </row>
    <row r="30" spans="1:7" ht="29.25" customHeight="1">
      <c r="A30" s="84"/>
      <c r="B30" s="84" t="s">
        <v>26</v>
      </c>
      <c r="C30" s="86"/>
      <c r="D30" s="88"/>
      <c r="E30" s="84"/>
      <c r="F30" s="84"/>
      <c r="G30" s="84"/>
    </row>
    <row r="31" spans="1:8" ht="28.5" customHeight="1">
      <c r="A31" s="84"/>
      <c r="B31" s="84" t="s">
        <v>27</v>
      </c>
      <c r="C31" s="86">
        <v>20000</v>
      </c>
      <c r="D31" s="117">
        <v>0</v>
      </c>
      <c r="E31" s="88" t="s">
        <v>13</v>
      </c>
      <c r="F31" s="91">
        <v>0</v>
      </c>
      <c r="G31" s="91">
        <v>0</v>
      </c>
      <c r="H31">
        <f>SUM(D31:G31)</f>
        <v>0</v>
      </c>
    </row>
    <row r="32" spans="1:7" ht="27.75" customHeight="1">
      <c r="A32" s="88"/>
      <c r="B32" s="84" t="s">
        <v>103</v>
      </c>
      <c r="C32" s="86">
        <v>220000</v>
      </c>
      <c r="D32" s="103">
        <f>E32+F32+G32</f>
        <v>56000</v>
      </c>
      <c r="E32" s="91">
        <v>18000</v>
      </c>
      <c r="F32" s="91">
        <v>18000</v>
      </c>
      <c r="G32" s="91">
        <v>20000</v>
      </c>
    </row>
    <row r="33" spans="1:7" ht="27.75" customHeight="1">
      <c r="A33" s="84"/>
      <c r="B33" s="92" t="s">
        <v>29</v>
      </c>
      <c r="C33" s="93"/>
      <c r="D33" s="84"/>
      <c r="E33" s="84"/>
      <c r="F33" s="84"/>
      <c r="G33" s="84"/>
    </row>
    <row r="34" spans="1:7" ht="27.75" customHeight="1">
      <c r="A34" s="84"/>
      <c r="B34" s="92" t="s">
        <v>30</v>
      </c>
      <c r="C34" s="86">
        <v>20000</v>
      </c>
      <c r="D34" s="86">
        <f>E34+F34+G34</f>
        <v>5500</v>
      </c>
      <c r="E34" s="91">
        <v>0</v>
      </c>
      <c r="F34" s="91">
        <v>2500</v>
      </c>
      <c r="G34" s="86">
        <v>3000</v>
      </c>
    </row>
    <row r="35" spans="1:7" ht="27" customHeight="1">
      <c r="A35" s="84"/>
      <c r="B35" s="92" t="s">
        <v>31</v>
      </c>
      <c r="C35" s="92"/>
      <c r="D35" s="86"/>
      <c r="E35" s="86"/>
      <c r="F35" s="86"/>
      <c r="G35" s="86"/>
    </row>
    <row r="36" spans="1:7" ht="30" customHeight="1">
      <c r="A36" s="84"/>
      <c r="B36" s="94" t="s">
        <v>32</v>
      </c>
      <c r="C36" s="95">
        <v>70000</v>
      </c>
      <c r="D36" s="104">
        <f>E36+F36+G36</f>
        <v>7500</v>
      </c>
      <c r="E36" s="105">
        <v>0</v>
      </c>
      <c r="F36" s="105">
        <v>2500</v>
      </c>
      <c r="G36" s="105">
        <v>5000</v>
      </c>
    </row>
    <row r="37" spans="1:7" ht="27.75" customHeight="1">
      <c r="A37" s="3"/>
      <c r="B37" s="11" t="s">
        <v>81</v>
      </c>
      <c r="C37" s="80">
        <v>10000</v>
      </c>
      <c r="D37" s="116" t="s">
        <v>13</v>
      </c>
      <c r="E37" s="2" t="s">
        <v>13</v>
      </c>
      <c r="F37" s="2" t="s">
        <v>13</v>
      </c>
      <c r="G37" s="2" t="s">
        <v>13</v>
      </c>
    </row>
    <row r="38" spans="1:7" ht="27.75" customHeight="1">
      <c r="A38" s="118"/>
      <c r="B38" s="119" t="s">
        <v>104</v>
      </c>
      <c r="C38" s="120">
        <v>20000</v>
      </c>
      <c r="D38" s="116" t="s">
        <v>13</v>
      </c>
      <c r="E38" s="2" t="s">
        <v>13</v>
      </c>
      <c r="F38" s="2" t="s">
        <v>13</v>
      </c>
      <c r="G38" s="2" t="s">
        <v>13</v>
      </c>
    </row>
    <row r="39" spans="1:7" ht="27.75" customHeight="1" thickBot="1">
      <c r="A39" s="81"/>
      <c r="B39" s="87" t="s">
        <v>45</v>
      </c>
      <c r="C39" s="106">
        <f>SUM(C31:C38)</f>
        <v>360000</v>
      </c>
      <c r="D39" s="13">
        <f>SUM(D31:D38)</f>
        <v>69000</v>
      </c>
      <c r="E39" s="13">
        <f>SUM(E32:E37)</f>
        <v>18000</v>
      </c>
      <c r="F39" s="13">
        <f>SUM(F31:F38)</f>
        <v>23000</v>
      </c>
      <c r="G39" s="13">
        <f>SUM(G30:G38)</f>
        <v>28000</v>
      </c>
    </row>
    <row r="40" spans="1:7" ht="33.75" customHeight="1" thickTop="1">
      <c r="A40" s="3"/>
      <c r="B40" s="73" t="s">
        <v>8</v>
      </c>
      <c r="C40" s="10"/>
      <c r="D40" s="4"/>
      <c r="E40" s="4"/>
      <c r="F40" s="4"/>
      <c r="G40" s="4"/>
    </row>
    <row r="41" spans="1:7" ht="33.75" customHeight="1">
      <c r="A41" s="84"/>
      <c r="B41" s="121" t="s">
        <v>105</v>
      </c>
      <c r="C41" s="86">
        <v>60000</v>
      </c>
      <c r="D41" s="86">
        <f>E41+F41+G41</f>
        <v>13000</v>
      </c>
      <c r="E41" s="86">
        <v>0</v>
      </c>
      <c r="F41" s="86">
        <v>3000</v>
      </c>
      <c r="G41" s="86">
        <v>10000</v>
      </c>
    </row>
    <row r="42" spans="1:7" ht="33.75" customHeight="1">
      <c r="A42" s="84"/>
      <c r="B42" s="121" t="s">
        <v>91</v>
      </c>
      <c r="C42" s="86">
        <v>3000</v>
      </c>
      <c r="D42" s="86">
        <f>E42+F42+G42</f>
        <v>500</v>
      </c>
      <c r="E42" s="86">
        <v>0</v>
      </c>
      <c r="F42" s="86">
        <v>0</v>
      </c>
      <c r="G42" s="86">
        <v>500</v>
      </c>
    </row>
    <row r="43" spans="1:8" ht="28.5" customHeight="1">
      <c r="A43" s="84"/>
      <c r="B43" s="121" t="s">
        <v>106</v>
      </c>
      <c r="C43" s="86">
        <v>40000</v>
      </c>
      <c r="D43" s="86">
        <f>E43+F43+G43</f>
        <v>6500</v>
      </c>
      <c r="E43" s="86">
        <v>0</v>
      </c>
      <c r="F43" s="86">
        <v>2500</v>
      </c>
      <c r="G43" s="86">
        <v>4000</v>
      </c>
      <c r="H43" s="20"/>
    </row>
    <row r="44" spans="1:7" ht="28.5" customHeight="1">
      <c r="A44" s="84"/>
      <c r="B44" s="121" t="s">
        <v>107</v>
      </c>
      <c r="C44" s="86">
        <v>2000</v>
      </c>
      <c r="D44" s="86">
        <v>0</v>
      </c>
      <c r="E44" s="86">
        <v>0</v>
      </c>
      <c r="F44" s="86">
        <v>0</v>
      </c>
      <c r="G44" s="86">
        <v>0</v>
      </c>
    </row>
    <row r="45" spans="1:7" ht="30" customHeight="1">
      <c r="A45" s="96"/>
      <c r="B45" s="96" t="s">
        <v>108</v>
      </c>
      <c r="C45" s="97">
        <v>2000</v>
      </c>
      <c r="D45" s="91">
        <v>0</v>
      </c>
      <c r="E45" s="98" t="s">
        <v>13</v>
      </c>
      <c r="F45" s="98" t="s">
        <v>13</v>
      </c>
      <c r="G45" s="98">
        <v>500</v>
      </c>
    </row>
    <row r="46" spans="1:7" ht="28.5" customHeight="1" thickBot="1">
      <c r="A46" s="81"/>
      <c r="B46" s="87" t="s">
        <v>15</v>
      </c>
      <c r="C46" s="148">
        <f>SUM(C41:C45)</f>
        <v>107000</v>
      </c>
      <c r="D46" s="149">
        <f>SUM(D41:D45)</f>
        <v>20000</v>
      </c>
      <c r="E46" s="148">
        <v>0</v>
      </c>
      <c r="F46" s="148">
        <f>SUM(F41:F45)</f>
        <v>5500</v>
      </c>
      <c r="G46" s="149">
        <f>SUM(G41:G45)</f>
        <v>15000</v>
      </c>
    </row>
    <row r="47" spans="1:7" ht="28.5" customHeight="1" thickTop="1">
      <c r="A47" s="2">
        <v>4</v>
      </c>
      <c r="B47" s="150" t="s">
        <v>152</v>
      </c>
      <c r="C47" s="102"/>
      <c r="D47" s="4"/>
      <c r="E47" s="102"/>
      <c r="F47" s="102"/>
      <c r="G47" s="4"/>
    </row>
    <row r="48" spans="1:7" ht="28.5" customHeight="1">
      <c r="A48" s="3"/>
      <c r="B48" s="151" t="s">
        <v>153</v>
      </c>
      <c r="C48" s="102">
        <v>30000</v>
      </c>
      <c r="D48" s="4">
        <v>0</v>
      </c>
      <c r="E48" s="102">
        <v>0</v>
      </c>
      <c r="F48" s="102">
        <v>0</v>
      </c>
      <c r="G48" s="4">
        <v>0</v>
      </c>
    </row>
    <row r="49" spans="1:7" ht="28.5" customHeight="1" thickBot="1">
      <c r="A49" s="81"/>
      <c r="B49" s="87" t="s">
        <v>15</v>
      </c>
      <c r="C49" s="148">
        <v>30000</v>
      </c>
      <c r="D49" s="149">
        <v>0</v>
      </c>
      <c r="E49" s="148"/>
      <c r="F49" s="148"/>
      <c r="G49" s="149"/>
    </row>
    <row r="50" spans="1:7" ht="33.75" customHeight="1" thickBot="1" thickTop="1">
      <c r="A50" s="219" t="s">
        <v>33</v>
      </c>
      <c r="B50" s="220"/>
      <c r="C50" s="82">
        <f>C49+C46+C39+C22+C15</f>
        <v>3361680</v>
      </c>
      <c r="D50" s="83">
        <f>D46+D39+D22+D15</f>
        <v>781948</v>
      </c>
      <c r="E50" s="83">
        <v>0</v>
      </c>
      <c r="F50" s="83">
        <v>0</v>
      </c>
      <c r="G50" s="83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="140" zoomScaleSheetLayoutView="140" workbookViewId="0" topLeftCell="A1">
      <selection activeCell="E25" sqref="E25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131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151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148</v>
      </c>
      <c r="E6" s="37" t="s">
        <v>85</v>
      </c>
      <c r="F6" s="37" t="s">
        <v>86</v>
      </c>
      <c r="G6" s="37" t="s">
        <v>87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/>
      <c r="B8" s="62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 t="shared" si="0"/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1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>+F16+G16</f>
        <v>38000</v>
      </c>
      <c r="E16" s="38"/>
      <c r="F16" s="38">
        <v>15000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1"/>
        <v>225150</v>
      </c>
      <c r="E17" s="38">
        <v>75050</v>
      </c>
      <c r="F17" s="38">
        <v>75050</v>
      </c>
      <c r="G17" s="38">
        <v>75050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1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1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1"/>
        <v>128310</v>
      </c>
      <c r="E20" s="38">
        <v>42770</v>
      </c>
      <c r="F20" s="38">
        <v>42770</v>
      </c>
      <c r="G20" s="38">
        <v>42770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1"/>
        <v>279180</v>
      </c>
      <c r="E21" s="38">
        <v>93060</v>
      </c>
      <c r="F21" s="38">
        <v>93060</v>
      </c>
      <c r="G21" s="38">
        <v>93060</v>
      </c>
    </row>
    <row r="22" spans="1:7" ht="22.5" customHeight="1">
      <c r="A22" s="59"/>
      <c r="B22" s="45" t="s">
        <v>43</v>
      </c>
      <c r="C22" s="38">
        <v>202200</v>
      </c>
      <c r="D22" s="38">
        <f t="shared" si="1"/>
        <v>61200</v>
      </c>
      <c r="E22" s="38">
        <v>20400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1"/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1978910</v>
      </c>
      <c r="E24" s="58">
        <f>SUM(E15:E23)</f>
        <v>646970</v>
      </c>
      <c r="F24" s="58">
        <f>SUM(F15:F23)</f>
        <v>661970</v>
      </c>
      <c r="G24" s="144">
        <f>SUM(G15:G23)</f>
        <v>669970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2" ref="D25:D35">E25+F25+G25</f>
        <v>171900</v>
      </c>
      <c r="E25" s="48">
        <v>57300</v>
      </c>
      <c r="F25" s="48">
        <v>57300</v>
      </c>
      <c r="G25" s="48">
        <v>57300</v>
      </c>
    </row>
    <row r="26" spans="1:7" ht="23.25">
      <c r="A26" s="29"/>
      <c r="B26" s="46" t="s">
        <v>56</v>
      </c>
      <c r="C26" s="38">
        <v>192360</v>
      </c>
      <c r="D26" s="38">
        <f t="shared" si="2"/>
        <v>158730</v>
      </c>
      <c r="E26" s="38">
        <v>52910</v>
      </c>
      <c r="F26" s="38">
        <v>52910</v>
      </c>
      <c r="G26" s="38">
        <v>52910</v>
      </c>
    </row>
    <row r="27" spans="1:7" ht="23.25">
      <c r="A27" s="29"/>
      <c r="B27" s="46" t="s">
        <v>35</v>
      </c>
      <c r="C27" s="38">
        <v>1061250</v>
      </c>
      <c r="D27" s="38">
        <f>E27+F27+G27</f>
        <v>228390</v>
      </c>
      <c r="E27" s="38">
        <v>76130</v>
      </c>
      <c r="F27" s="38">
        <v>76130</v>
      </c>
      <c r="G27" s="38">
        <v>76130</v>
      </c>
    </row>
    <row r="28" spans="1:7" ht="23.25">
      <c r="A28" s="29"/>
      <c r="B28" s="46" t="s">
        <v>36</v>
      </c>
      <c r="C28" s="38">
        <v>192360</v>
      </c>
      <c r="D28" s="38">
        <f t="shared" si="2"/>
        <v>103590</v>
      </c>
      <c r="E28" s="38">
        <v>34530</v>
      </c>
      <c r="F28" s="38">
        <v>34530</v>
      </c>
      <c r="G28" s="38">
        <v>34530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2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2"/>
        <v>710700</v>
      </c>
      <c r="E30" s="58">
        <f>SUM(E25:E29)</f>
        <v>236900</v>
      </c>
      <c r="F30" s="58">
        <f>SUM(F25:F29)</f>
        <v>236900</v>
      </c>
      <c r="G30" s="58">
        <f>SUM(G25:G29)</f>
        <v>236900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2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2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>+E33+F33+G33</f>
        <v>37888</v>
      </c>
      <c r="E33" s="38">
        <v>18296</v>
      </c>
      <c r="F33" s="38">
        <v>1296</v>
      </c>
      <c r="G33" s="38">
        <v>18296</v>
      </c>
    </row>
    <row r="34" spans="1:7" ht="23.25">
      <c r="A34" s="31"/>
      <c r="B34" s="60" t="s">
        <v>35</v>
      </c>
      <c r="C34" s="33">
        <v>651960</v>
      </c>
      <c r="D34" s="33">
        <f t="shared" si="2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2"/>
        <v>539398</v>
      </c>
      <c r="E35" s="58">
        <f>SUM(E31:E34)</f>
        <v>185466</v>
      </c>
      <c r="F35" s="58">
        <f>SUM(F31:F34)</f>
        <v>168466</v>
      </c>
      <c r="G35" s="58">
        <f>SUM(G31:G34)</f>
        <v>185466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25" t="s">
        <v>59</v>
      </c>
      <c r="B37" s="225"/>
      <c r="C37" s="225"/>
      <c r="D37" s="225"/>
      <c r="E37" s="225"/>
      <c r="F37" s="225"/>
      <c r="G37" s="225"/>
    </row>
    <row r="38" spans="1:7" ht="23.25">
      <c r="A38" s="30" t="s">
        <v>2</v>
      </c>
      <c r="B38" s="30" t="s">
        <v>3</v>
      </c>
      <c r="C38" s="30" t="s">
        <v>4</v>
      </c>
      <c r="D38" s="228" t="s">
        <v>14</v>
      </c>
      <c r="E38" s="229"/>
      <c r="F38" s="229"/>
      <c r="G38" s="230"/>
    </row>
    <row r="39" spans="1:7" ht="23.25">
      <c r="A39" s="36"/>
      <c r="B39" s="36"/>
      <c r="C39" s="36"/>
      <c r="D39" s="22" t="s">
        <v>148</v>
      </c>
      <c r="E39" s="37" t="s">
        <v>85</v>
      </c>
      <c r="F39" s="37" t="s">
        <v>86</v>
      </c>
      <c r="G39" s="37" t="s">
        <v>87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539398</v>
      </c>
      <c r="E40" s="67">
        <f>E35</f>
        <v>185466</v>
      </c>
      <c r="F40" s="67">
        <f>F35</f>
        <v>168466</v>
      </c>
      <c r="G40" s="67">
        <f>G35</f>
        <v>185466</v>
      </c>
    </row>
    <row r="41" spans="1:7" ht="23.25">
      <c r="A41" s="43"/>
      <c r="B41" s="45" t="s">
        <v>38</v>
      </c>
      <c r="C41" s="127">
        <v>79800</v>
      </c>
      <c r="D41" s="127">
        <f aca="true" t="shared" si="3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3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3"/>
        <v>94500</v>
      </c>
      <c r="E44" s="38">
        <v>31500</v>
      </c>
      <c r="F44" s="38">
        <v>31500</v>
      </c>
      <c r="G44" s="38">
        <v>31500</v>
      </c>
    </row>
    <row r="45" spans="1:7" ht="23.25">
      <c r="A45" s="29"/>
      <c r="B45" s="46" t="s">
        <v>40</v>
      </c>
      <c r="C45" s="38">
        <v>105600</v>
      </c>
      <c r="D45" s="38">
        <f t="shared" si="3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3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783526</v>
      </c>
      <c r="E47" s="58">
        <f>SUM(E40:E46)</f>
        <v>266842</v>
      </c>
      <c r="F47" s="58">
        <f>SUM(F40:F45)</f>
        <v>249842</v>
      </c>
      <c r="G47" s="58">
        <f>SUM(G40:G45)</f>
        <v>266842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30000</v>
      </c>
      <c r="E48" s="33">
        <v>10000</v>
      </c>
      <c r="F48" s="33">
        <v>10000</v>
      </c>
      <c r="G48" s="33">
        <v>10000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8"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35400</v>
      </c>
      <c r="D52" s="38">
        <v>0</v>
      </c>
      <c r="E52" s="38">
        <v>0</v>
      </c>
      <c r="F52" s="38">
        <v>0</v>
      </c>
      <c r="G52" s="38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107649</v>
      </c>
      <c r="E57" s="58">
        <f>SUM(E48:E56)</f>
        <v>35883</v>
      </c>
      <c r="F57" s="58">
        <f>SUM(F48:F56)</f>
        <v>35883</v>
      </c>
      <c r="G57" s="58">
        <f>SUM(G48:G56)</f>
        <v>35883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4" ref="D58:D69">E58+F58+G58</f>
        <v>0</v>
      </c>
      <c r="E58" s="33">
        <v>0</v>
      </c>
      <c r="F58" s="33">
        <v>0</v>
      </c>
      <c r="G58" s="57">
        <v>0</v>
      </c>
    </row>
    <row r="59" spans="1:7" ht="26.25" customHeight="1">
      <c r="A59" s="29"/>
      <c r="B59" s="146" t="s">
        <v>137</v>
      </c>
      <c r="C59" s="57">
        <v>3960</v>
      </c>
      <c r="D59" s="57">
        <f t="shared" si="4"/>
        <v>990</v>
      </c>
      <c r="E59" s="57">
        <v>330</v>
      </c>
      <c r="F59" s="57">
        <v>330</v>
      </c>
      <c r="G59" s="57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4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2" t="s">
        <v>36</v>
      </c>
      <c r="C61" s="48">
        <v>7700</v>
      </c>
      <c r="D61" s="48">
        <f t="shared" si="4"/>
        <v>0</v>
      </c>
      <c r="E61" s="48">
        <v>0</v>
      </c>
      <c r="F61" s="48">
        <v>0</v>
      </c>
      <c r="G61" s="48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4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4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4"/>
        <v>12450</v>
      </c>
      <c r="E64" s="70">
        <v>4150</v>
      </c>
      <c r="F64" s="70">
        <v>4150</v>
      </c>
      <c r="G64" s="70">
        <v>4150</v>
      </c>
    </row>
    <row r="65" spans="1:7" ht="23.25">
      <c r="A65" s="43"/>
      <c r="B65" s="62" t="s">
        <v>56</v>
      </c>
      <c r="C65" s="48">
        <v>297000</v>
      </c>
      <c r="D65" s="48">
        <f t="shared" si="4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>E66+F66+G66</f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4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4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4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121035</v>
      </c>
      <c r="E70" s="58">
        <f>SUM(E64:E69)</f>
        <v>40345</v>
      </c>
      <c r="F70" s="58">
        <f>SUM(F64:F69)</f>
        <v>40345</v>
      </c>
      <c r="G70" s="58">
        <f>SUM(G64:G69)</f>
        <v>40345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25" t="s">
        <v>49</v>
      </c>
      <c r="B72" s="225"/>
      <c r="C72" s="225"/>
      <c r="D72" s="225"/>
      <c r="E72" s="225"/>
      <c r="F72" s="225"/>
      <c r="G72" s="225"/>
    </row>
    <row r="73" spans="1:7" ht="27.75" customHeight="1">
      <c r="A73" s="30" t="s">
        <v>2</v>
      </c>
      <c r="B73" s="30" t="s">
        <v>3</v>
      </c>
      <c r="C73" s="30" t="s">
        <v>4</v>
      </c>
      <c r="D73" s="228" t="s">
        <v>14</v>
      </c>
      <c r="E73" s="229"/>
      <c r="F73" s="229"/>
      <c r="G73" s="230"/>
    </row>
    <row r="74" spans="1:7" ht="26.25" customHeight="1">
      <c r="A74" s="36"/>
      <c r="B74" s="36"/>
      <c r="C74" s="36"/>
      <c r="D74" s="22" t="s">
        <v>148</v>
      </c>
      <c r="E74" s="37" t="s">
        <v>85</v>
      </c>
      <c r="F74" s="37" t="s">
        <v>86</v>
      </c>
      <c r="G74" s="37" t="s">
        <v>87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121035</v>
      </c>
      <c r="E75" s="67">
        <f>E70</f>
        <v>40345</v>
      </c>
      <c r="F75" s="67">
        <f>F70</f>
        <v>40345</v>
      </c>
      <c r="G75" s="67">
        <f>G70</f>
        <v>40345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130245</v>
      </c>
      <c r="E79" s="58">
        <f>SUM(E75:E78)</f>
        <v>43415</v>
      </c>
      <c r="F79" s="58">
        <f>SUM(F75:F78)</f>
        <v>43415</v>
      </c>
      <c r="G79" s="58">
        <f>SUM(G75:G78)</f>
        <v>43415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>E80+F80+G80</f>
        <v>30000</v>
      </c>
      <c r="E80" s="48">
        <v>10000</v>
      </c>
      <c r="F80" s="48">
        <v>10000</v>
      </c>
      <c r="G80" s="48">
        <v>10000</v>
      </c>
    </row>
    <row r="81" spans="1:7" ht="26.25" customHeight="1">
      <c r="A81" s="29"/>
      <c r="B81" s="45" t="s">
        <v>56</v>
      </c>
      <c r="C81" s="38">
        <v>40000</v>
      </c>
      <c r="D81" s="38">
        <f aca="true" t="shared" si="5" ref="D81:D89">E81+F81+G81</f>
        <v>20000</v>
      </c>
      <c r="E81" s="38">
        <v>5000</v>
      </c>
      <c r="F81" s="38">
        <v>12000</v>
      </c>
      <c r="G81" s="38">
        <v>3000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5"/>
        <v>13500</v>
      </c>
      <c r="E82" s="38">
        <v>4500</v>
      </c>
      <c r="F82" s="38">
        <v>4500</v>
      </c>
      <c r="G82" s="38">
        <v>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5"/>
        <v>60000</v>
      </c>
      <c r="E83" s="38">
        <v>20000</v>
      </c>
      <c r="F83" s="38">
        <v>20000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5"/>
        <v>2000</v>
      </c>
      <c r="E84" s="38">
        <v>2000</v>
      </c>
      <c r="F84" s="38">
        <v>0</v>
      </c>
      <c r="G84" s="38">
        <v>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5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5"/>
        <v>12600</v>
      </c>
      <c r="E86" s="38">
        <v>4200</v>
      </c>
      <c r="F86" s="38">
        <v>4200</v>
      </c>
      <c r="G86" s="38">
        <v>4200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5"/>
        <v>9700</v>
      </c>
      <c r="E87" s="38">
        <v>1700</v>
      </c>
      <c r="F87" s="38">
        <v>5000</v>
      </c>
      <c r="G87" s="38">
        <v>3000</v>
      </c>
    </row>
    <row r="88" spans="1:7" ht="27" customHeight="1">
      <c r="A88" s="29"/>
      <c r="B88" s="45" t="s">
        <v>40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5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207800</v>
      </c>
      <c r="E90" s="58">
        <f>SUM(E80:E89)</f>
        <v>52400</v>
      </c>
      <c r="F90" s="58">
        <f>SUM(F80:F89)</f>
        <v>83200</v>
      </c>
      <c r="G90" s="58">
        <f>SUM(G80:G89)</f>
        <v>72200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6" ref="D91:D99">E91+F91+G91</f>
        <v>352740</v>
      </c>
      <c r="E91" s="48">
        <v>33580</v>
      </c>
      <c r="F91" s="48">
        <v>139580</v>
      </c>
      <c r="G91" s="48">
        <v>179580</v>
      </c>
    </row>
    <row r="92" spans="1:7" ht="29.25" customHeight="1">
      <c r="A92" s="29"/>
      <c r="B92" s="45" t="s">
        <v>56</v>
      </c>
      <c r="C92" s="38">
        <v>252000</v>
      </c>
      <c r="D92" s="38">
        <f t="shared" si="6"/>
        <v>144000</v>
      </c>
      <c r="E92" s="38">
        <v>65000</v>
      </c>
      <c r="F92" s="38">
        <v>44500</v>
      </c>
      <c r="G92" s="38">
        <v>34500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6"/>
        <v>357500</v>
      </c>
      <c r="E93" s="38">
        <v>63500</v>
      </c>
      <c r="F93" s="38">
        <v>69500</v>
      </c>
      <c r="G93" s="38">
        <v>224500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6"/>
        <v>444000</v>
      </c>
      <c r="E94" s="38">
        <v>152800</v>
      </c>
      <c r="F94" s="38">
        <v>138400</v>
      </c>
      <c r="G94" s="38">
        <v>152800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6"/>
        <v>2000</v>
      </c>
      <c r="E95" s="38">
        <v>2000</v>
      </c>
      <c r="F95" s="38">
        <v>0</v>
      </c>
      <c r="G95" s="38">
        <v>0</v>
      </c>
    </row>
    <row r="96" spans="1:7" ht="30" customHeight="1">
      <c r="A96" s="29"/>
      <c r="B96" s="45" t="s">
        <v>37</v>
      </c>
      <c r="C96" s="38">
        <v>360000</v>
      </c>
      <c r="D96" s="38">
        <f t="shared" si="6"/>
        <v>69000</v>
      </c>
      <c r="E96" s="38">
        <v>18000</v>
      </c>
      <c r="F96" s="38">
        <v>23000</v>
      </c>
      <c r="G96" s="38">
        <v>28000</v>
      </c>
    </row>
    <row r="97" spans="1:7" ht="27" customHeight="1">
      <c r="A97" s="29"/>
      <c r="B97" s="45" t="s">
        <v>38</v>
      </c>
      <c r="C97" s="38">
        <v>267200</v>
      </c>
      <c r="D97" s="38">
        <f t="shared" si="6"/>
        <v>497723.41</v>
      </c>
      <c r="E97" s="38">
        <v>170466.6</v>
      </c>
      <c r="F97" s="38">
        <v>155306</v>
      </c>
      <c r="G97" s="38">
        <v>171950.81</v>
      </c>
    </row>
    <row r="98" spans="1:7" ht="27.75" customHeight="1">
      <c r="A98" s="29"/>
      <c r="B98" s="45" t="s">
        <v>39</v>
      </c>
      <c r="C98" s="38">
        <v>466000</v>
      </c>
      <c r="D98" s="38">
        <f t="shared" si="6"/>
        <v>48000</v>
      </c>
      <c r="E98" s="38">
        <v>23000</v>
      </c>
      <c r="F98" s="38">
        <v>18000</v>
      </c>
      <c r="G98" s="38">
        <v>7000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6"/>
        <v>120000</v>
      </c>
      <c r="E99" s="38">
        <v>40000</v>
      </c>
      <c r="F99" s="38">
        <v>40000</v>
      </c>
      <c r="G99" s="38">
        <v>40000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2034963.41</v>
      </c>
      <c r="E100" s="58">
        <f>SUM(E91:E99)</f>
        <v>568346.6</v>
      </c>
      <c r="F100" s="58">
        <f>SUM(F91:F99)</f>
        <v>628286</v>
      </c>
      <c r="G100" s="58">
        <f>SUM(G91:G99)</f>
        <v>838330.81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25" t="s">
        <v>60</v>
      </c>
      <c r="B113" s="225"/>
      <c r="C113" s="225"/>
      <c r="D113" s="225"/>
      <c r="E113" s="225"/>
      <c r="F113" s="225"/>
      <c r="G113" s="225"/>
    </row>
    <row r="114" spans="1:7" ht="23.25">
      <c r="A114" s="30" t="s">
        <v>2</v>
      </c>
      <c r="B114" s="30" t="s">
        <v>3</v>
      </c>
      <c r="C114" s="30" t="s">
        <v>4</v>
      </c>
      <c r="D114" s="228" t="s">
        <v>14</v>
      </c>
      <c r="E114" s="229"/>
      <c r="F114" s="229"/>
      <c r="G114" s="230"/>
    </row>
    <row r="115" spans="1:7" ht="23.25">
      <c r="A115" s="36"/>
      <c r="B115" s="36"/>
      <c r="C115" s="36"/>
      <c r="D115" s="22" t="s">
        <v>148</v>
      </c>
      <c r="E115" s="37" t="s">
        <v>85</v>
      </c>
      <c r="F115" s="37" t="s">
        <v>86</v>
      </c>
      <c r="G115" s="37" t="s">
        <v>87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2034963.41</v>
      </c>
      <c r="E116" s="67">
        <f>E100</f>
        <v>568346.6</v>
      </c>
      <c r="F116" s="67">
        <f>F100</f>
        <v>628286</v>
      </c>
      <c r="G116" s="67">
        <f>G100</f>
        <v>838330.81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30000</v>
      </c>
      <c r="E117" s="38">
        <v>10000</v>
      </c>
      <c r="F117" s="38">
        <v>10000</v>
      </c>
      <c r="G117" s="38">
        <v>10000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81500</v>
      </c>
      <c r="E118" s="38"/>
      <c r="F118" s="38">
        <v>69000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146000</v>
      </c>
      <c r="E119" s="38">
        <v>0</v>
      </c>
      <c r="F119" s="38">
        <v>131000</v>
      </c>
      <c r="G119" s="38">
        <v>15000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29230.129999999997</v>
      </c>
      <c r="E120" s="38">
        <v>3223.22</v>
      </c>
      <c r="F120" s="38">
        <v>2930.2</v>
      </c>
      <c r="G120" s="38">
        <v>23076.71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40000</v>
      </c>
      <c r="E121" s="38">
        <v>0</v>
      </c>
      <c r="F121" s="38">
        <v>15000</v>
      </c>
      <c r="G121" s="38">
        <v>25000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45600</v>
      </c>
      <c r="E122" s="39">
        <v>16000</v>
      </c>
      <c r="F122" s="39">
        <v>16000</v>
      </c>
      <c r="G122" s="39">
        <v>13600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2407293.54</v>
      </c>
      <c r="E123" s="58">
        <f>SUM(E116:E122)</f>
        <v>597569.82</v>
      </c>
      <c r="F123" s="58">
        <f>SUM(F116:F122)</f>
        <v>872216.2</v>
      </c>
      <c r="G123" s="58">
        <f>SUM(G116:G122)</f>
        <v>937507.52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7" ref="D124:D134">E124+F124+G124</f>
        <v>200000</v>
      </c>
      <c r="E124" s="38">
        <v>50000</v>
      </c>
      <c r="F124" s="38">
        <v>95000</v>
      </c>
      <c r="G124" s="38">
        <v>55000</v>
      </c>
    </row>
    <row r="125" spans="1:7" ht="19.5" customHeight="1">
      <c r="A125" s="29"/>
      <c r="B125" s="45" t="s">
        <v>56</v>
      </c>
      <c r="C125" s="38">
        <v>199000</v>
      </c>
      <c r="D125" s="38">
        <f t="shared" si="7"/>
        <v>128000</v>
      </c>
      <c r="E125" s="38">
        <v>47000</v>
      </c>
      <c r="F125" s="38">
        <v>27000</v>
      </c>
      <c r="G125" s="38">
        <v>54000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7"/>
        <v>94300</v>
      </c>
      <c r="E126" s="38">
        <v>86650</v>
      </c>
      <c r="F126" s="38">
        <v>3400</v>
      </c>
      <c r="G126" s="38">
        <v>4250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7"/>
        <v>55200</v>
      </c>
      <c r="E127" s="38">
        <v>10000</v>
      </c>
      <c r="F127" s="38">
        <v>42000</v>
      </c>
      <c r="G127" s="38">
        <v>3200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7"/>
        <v>0</v>
      </c>
      <c r="E128" s="38"/>
      <c r="F128" s="38">
        <v>0</v>
      </c>
      <c r="G128" s="38">
        <v>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7"/>
        <v>15500</v>
      </c>
      <c r="E129" s="38">
        <v>5500</v>
      </c>
      <c r="F129" s="38">
        <v>0</v>
      </c>
      <c r="G129" s="38">
        <v>10000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7"/>
        <v>465918</v>
      </c>
      <c r="E130" s="38">
        <v>170466.6</v>
      </c>
      <c r="F130" s="38">
        <v>155306</v>
      </c>
      <c r="G130" s="38">
        <v>140145.4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7"/>
        <v>41500</v>
      </c>
      <c r="E131" s="38">
        <v>21500</v>
      </c>
      <c r="F131" s="38">
        <v>0</v>
      </c>
      <c r="G131" s="38">
        <v>20000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7"/>
        <v>31000</v>
      </c>
      <c r="E132" s="38">
        <v>30000</v>
      </c>
      <c r="F132" s="38">
        <v>0</v>
      </c>
      <c r="G132" s="38">
        <v>1000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7"/>
        <v>28790.6</v>
      </c>
      <c r="E134" s="33">
        <v>3223.22</v>
      </c>
      <c r="F134" s="33">
        <v>2930.2</v>
      </c>
      <c r="G134" s="33">
        <v>22637.18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1088708.6</v>
      </c>
      <c r="E135" s="58">
        <f>SUM(E124:E134)</f>
        <v>433839.81999999995</v>
      </c>
      <c r="F135" s="58">
        <f>SUM(F124:F134)</f>
        <v>335136.2</v>
      </c>
      <c r="G135" s="58">
        <f>SUM(G124:G134)</f>
        <v>319732.58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15000</v>
      </c>
      <c r="E137" s="57">
        <v>5000</v>
      </c>
      <c r="F137" s="57">
        <v>5000</v>
      </c>
      <c r="G137" s="57">
        <v>5000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252000</v>
      </c>
      <c r="E138" s="58">
        <f>SUM(E136:E137)</f>
        <v>84000</v>
      </c>
      <c r="F138" s="58">
        <f>SUM(F136:F137)</f>
        <v>84000</v>
      </c>
      <c r="G138" s="58">
        <f>SUM(G136:G137)</f>
        <v>84000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30000</v>
      </c>
      <c r="E139" s="48">
        <v>0</v>
      </c>
      <c r="F139" s="48">
        <v>19000</v>
      </c>
      <c r="G139" s="48">
        <v>11000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50000</v>
      </c>
      <c r="E140" s="38">
        <v>0</v>
      </c>
      <c r="F140" s="38">
        <v>20000</v>
      </c>
      <c r="G140" s="38">
        <v>30000</v>
      </c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80000</v>
      </c>
      <c r="E143" s="58">
        <f>SUM(E139:E142)</f>
        <v>0</v>
      </c>
      <c r="F143" s="58">
        <f>SUM(F139:F142)</f>
        <v>39000</v>
      </c>
      <c r="G143" s="58">
        <f>SUM(G139:G142)</f>
        <v>41000</v>
      </c>
    </row>
    <row r="144" spans="1:7" ht="28.5" customHeight="1" thickTop="1">
      <c r="A144" s="43">
        <v>13</v>
      </c>
      <c r="B144" s="66" t="s">
        <v>144</v>
      </c>
      <c r="C144" s="33">
        <v>22000</v>
      </c>
      <c r="D144" s="33">
        <f>E144+F144+G144</f>
        <v>0</v>
      </c>
      <c r="E144" s="33">
        <v>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0</v>
      </c>
      <c r="E146" s="38">
        <v>0</v>
      </c>
      <c r="F146" s="38">
        <v>0</v>
      </c>
      <c r="G146" s="38">
        <v>0</v>
      </c>
    </row>
    <row r="147" spans="1:7" ht="23.25" customHeight="1">
      <c r="A147" s="29"/>
      <c r="B147" s="45" t="s">
        <v>61</v>
      </c>
      <c r="C147" s="38">
        <v>78400</v>
      </c>
      <c r="D147" s="38">
        <f>E147+F147+G147</f>
        <v>78400</v>
      </c>
      <c r="E147" s="33">
        <v>0</v>
      </c>
      <c r="F147" s="33">
        <v>0</v>
      </c>
      <c r="G147" s="48">
        <v>78400</v>
      </c>
    </row>
    <row r="148" spans="1:7" ht="27" customHeight="1" thickBot="1">
      <c r="A148" s="130"/>
      <c r="B148" s="129" t="s">
        <v>48</v>
      </c>
      <c r="C148" s="58">
        <f>SUM(C144:C147)</f>
        <v>169400</v>
      </c>
      <c r="D148" s="58">
        <f>SUM(D144:D147)</f>
        <v>78400</v>
      </c>
      <c r="E148" s="58">
        <f>SUM(E144:E159)</f>
        <v>0</v>
      </c>
      <c r="F148" s="58">
        <f>SUM(F144:F159)</f>
        <v>0</v>
      </c>
      <c r="G148" s="58">
        <f>SUM(G144:G147)</f>
        <v>78400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25" t="s">
        <v>120</v>
      </c>
      <c r="B150" s="225"/>
      <c r="C150" s="225"/>
      <c r="D150" s="225"/>
      <c r="E150" s="225"/>
      <c r="F150" s="225"/>
      <c r="G150" s="225"/>
    </row>
    <row r="151" spans="1:7" ht="24.75" customHeight="1">
      <c r="A151" s="30" t="s">
        <v>2</v>
      </c>
      <c r="B151" s="30" t="s">
        <v>3</v>
      </c>
      <c r="C151" s="30" t="s">
        <v>4</v>
      </c>
      <c r="D151" s="228" t="s">
        <v>14</v>
      </c>
      <c r="E151" s="229"/>
      <c r="F151" s="229"/>
      <c r="G151" s="230"/>
    </row>
    <row r="152" spans="1:7" ht="27" customHeight="1">
      <c r="A152" s="36"/>
      <c r="B152" s="36"/>
      <c r="C152" s="36"/>
      <c r="D152" s="22" t="s">
        <v>148</v>
      </c>
      <c r="E152" s="37" t="s">
        <v>85</v>
      </c>
      <c r="F152" s="37" t="s">
        <v>86</v>
      </c>
      <c r="G152" s="37" t="s">
        <v>87</v>
      </c>
    </row>
    <row r="153" spans="1:7" ht="27" customHeight="1">
      <c r="A153" s="31"/>
      <c r="B153" s="134" t="s">
        <v>58</v>
      </c>
      <c r="C153" s="67">
        <f>C148</f>
        <v>169400</v>
      </c>
      <c r="D153" s="67">
        <f>D148</f>
        <v>78400</v>
      </c>
      <c r="E153" s="131">
        <f>E148</f>
        <v>0</v>
      </c>
      <c r="F153" s="131">
        <f>F148</f>
        <v>0</v>
      </c>
      <c r="G153" s="67">
        <f>G148</f>
        <v>78400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E155+F155+G155</f>
        <v>30000</v>
      </c>
      <c r="E155" s="38">
        <v>10000</v>
      </c>
      <c r="F155" s="38">
        <v>10000</v>
      </c>
      <c r="G155" s="38">
        <v>10000</v>
      </c>
    </row>
    <row r="156" spans="1:7" ht="27" customHeight="1">
      <c r="A156" s="29"/>
      <c r="B156" s="145" t="s">
        <v>37</v>
      </c>
      <c r="C156" s="143">
        <v>30000</v>
      </c>
      <c r="D156" s="127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113500</v>
      </c>
      <c r="D157" s="127">
        <f>E157+F157+G157</f>
        <v>113500</v>
      </c>
      <c r="E157" s="38">
        <v>113500</v>
      </c>
      <c r="F157" s="38">
        <v>0</v>
      </c>
      <c r="G157" s="38">
        <v>0</v>
      </c>
    </row>
    <row r="158" spans="1:7" ht="27" customHeight="1">
      <c r="A158" s="29"/>
      <c r="B158" s="145" t="s">
        <v>43</v>
      </c>
      <c r="C158" s="143">
        <v>4200</v>
      </c>
      <c r="D158" s="127">
        <f>E158+F158+G158</f>
        <v>0</v>
      </c>
      <c r="E158" s="38">
        <v>0</v>
      </c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241900</v>
      </c>
      <c r="D159" s="38">
        <f>E159+G159</f>
        <v>83500</v>
      </c>
      <c r="E159" s="38">
        <v>0</v>
      </c>
      <c r="F159" s="38">
        <v>0</v>
      </c>
      <c r="G159" s="38">
        <v>83500</v>
      </c>
    </row>
    <row r="160" spans="1:7" ht="27" customHeight="1">
      <c r="A160" s="29"/>
      <c r="B160" s="45" t="s">
        <v>112</v>
      </c>
      <c r="C160" s="25">
        <v>30000</v>
      </c>
      <c r="D160" s="38">
        <f>E160+F160+G160</f>
        <v>0</v>
      </c>
      <c r="E160" s="33">
        <v>0</v>
      </c>
      <c r="F160" s="33">
        <v>0</v>
      </c>
      <c r="G160" s="48">
        <v>0</v>
      </c>
    </row>
    <row r="161" spans="1:7" ht="27" customHeight="1" thickBot="1">
      <c r="A161" s="29"/>
      <c r="B161" s="63" t="s">
        <v>15</v>
      </c>
      <c r="C161" s="58">
        <f>SUM(C153:C160)</f>
        <v>703000</v>
      </c>
      <c r="D161" s="58">
        <f>SUM(D153:D160)</f>
        <v>305400</v>
      </c>
      <c r="E161" s="147">
        <f>SUM(E154:E160)</f>
        <v>123500</v>
      </c>
      <c r="F161" s="58">
        <f>F155</f>
        <v>10000</v>
      </c>
      <c r="G161" s="58">
        <f>SUM(G153:G160)</f>
        <v>171900</v>
      </c>
    </row>
    <row r="162" spans="1:7" ht="29.25" customHeight="1" thickTop="1">
      <c r="A162" s="29">
        <v>14</v>
      </c>
      <c r="B162" s="68" t="s">
        <v>64</v>
      </c>
      <c r="C162" s="33">
        <v>3713200</v>
      </c>
      <c r="D162" s="33">
        <v>0</v>
      </c>
      <c r="E162" s="33">
        <v>0</v>
      </c>
      <c r="F162" s="33">
        <v>0</v>
      </c>
      <c r="G162" s="33">
        <v>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200000</v>
      </c>
      <c r="E163" s="38">
        <v>200000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50700</v>
      </c>
      <c r="D164" s="33">
        <f>E164+F164+G164</f>
        <v>0</v>
      </c>
      <c r="E164" s="33">
        <v>0</v>
      </c>
      <c r="F164" s="33">
        <v>0</v>
      </c>
      <c r="G164" s="48">
        <v>0</v>
      </c>
    </row>
    <row r="165" spans="1:7" ht="27.75" customHeight="1">
      <c r="A165" s="29"/>
      <c r="B165" s="145" t="s">
        <v>43</v>
      </c>
      <c r="C165" s="33">
        <v>50000</v>
      </c>
      <c r="D165" s="33">
        <f>E165+F165+G165</f>
        <v>50000</v>
      </c>
      <c r="E165" s="33">
        <v>0</v>
      </c>
      <c r="F165" s="33">
        <v>50000</v>
      </c>
      <c r="G165" s="33">
        <v>0</v>
      </c>
    </row>
    <row r="166" spans="1:7" ht="27.75" customHeight="1" thickBot="1">
      <c r="A166" s="24"/>
      <c r="B166" s="63" t="s">
        <v>15</v>
      </c>
      <c r="C166" s="58">
        <f>SUM(C162:C165)</f>
        <v>4013900</v>
      </c>
      <c r="D166" s="58">
        <f>SUM(D162:D165)</f>
        <v>250000</v>
      </c>
      <c r="E166" s="58">
        <f>SUM(E162:E165)</f>
        <v>200000</v>
      </c>
      <c r="F166" s="58">
        <f>SUM(F162:F165)</f>
        <v>50000</v>
      </c>
      <c r="G166" s="58">
        <f>SUM(G162:G165)</f>
        <v>0</v>
      </c>
    </row>
    <row r="167" spans="1:7" ht="33" customHeight="1" thickTop="1">
      <c r="A167" s="31">
        <v>15</v>
      </c>
      <c r="B167" s="68" t="s">
        <v>119</v>
      </c>
      <c r="C167" s="39">
        <v>2500850</v>
      </c>
      <c r="D167" s="125">
        <f>E167+F167+G167</f>
        <v>325024.99</v>
      </c>
      <c r="E167" s="39">
        <v>50008.33</v>
      </c>
      <c r="F167" s="39">
        <v>150008.33</v>
      </c>
      <c r="G167" s="39">
        <v>125008.33</v>
      </c>
    </row>
    <row r="168" spans="1:7" ht="30" customHeight="1">
      <c r="A168" s="29"/>
      <c r="B168" s="40" t="s">
        <v>122</v>
      </c>
      <c r="C168" s="44">
        <v>150000</v>
      </c>
      <c r="D168" s="38">
        <f>E168+G168</f>
        <v>0</v>
      </c>
      <c r="E168" s="38">
        <v>0</v>
      </c>
      <c r="F168" s="38">
        <v>0</v>
      </c>
      <c r="G168" s="38">
        <v>0</v>
      </c>
    </row>
    <row r="169" spans="1:7" ht="30" customHeight="1">
      <c r="A169" s="24"/>
      <c r="B169" s="45" t="s">
        <v>43</v>
      </c>
      <c r="C169" s="38">
        <v>84000</v>
      </c>
      <c r="D169" s="38">
        <f>E169+F169+G169</f>
        <v>24000</v>
      </c>
      <c r="E169" s="38">
        <v>8000</v>
      </c>
      <c r="F169" s="38">
        <v>8000</v>
      </c>
      <c r="G169" s="38">
        <v>8000</v>
      </c>
    </row>
    <row r="170" spans="1:7" ht="30" customHeight="1">
      <c r="A170" s="111"/>
      <c r="B170" s="61" t="s">
        <v>113</v>
      </c>
      <c r="C170" s="33">
        <v>100000</v>
      </c>
      <c r="D170" s="33">
        <f>E170+F170+G170</f>
        <v>100000</v>
      </c>
      <c r="E170" s="33">
        <v>0</v>
      </c>
      <c r="F170" s="33">
        <v>0</v>
      </c>
      <c r="G170" s="33">
        <v>100000</v>
      </c>
    </row>
    <row r="171" spans="1:7" ht="36" customHeight="1" thickBot="1">
      <c r="A171" s="71"/>
      <c r="B171" s="63" t="s">
        <v>15</v>
      </c>
      <c r="C171" s="58">
        <f>SUM(C167:C170)</f>
        <v>2834850</v>
      </c>
      <c r="D171" s="58">
        <f>SUM(D167:D170)</f>
        <v>449024.99</v>
      </c>
      <c r="E171" s="58">
        <f>SUM(E167:E170)</f>
        <v>58008.33</v>
      </c>
      <c r="F171" s="58">
        <f>SUM(F167:F170)</f>
        <v>158008.33</v>
      </c>
      <c r="G171" s="58">
        <f>SUM(G167:G170)</f>
        <v>233008.33000000002</v>
      </c>
    </row>
    <row r="172" spans="1:7" ht="15" thickTop="1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 t="s">
        <v>42</v>
      </c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  <row r="309" spans="1:7" ht="14.25">
      <c r="A309" s="35"/>
      <c r="B309" s="35"/>
      <c r="C309" s="35"/>
      <c r="D309" s="35"/>
      <c r="E309" s="35"/>
      <c r="F309" s="35"/>
      <c r="G309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3:G73"/>
    <mergeCell ref="A72:G72"/>
    <mergeCell ref="A113:G113"/>
    <mergeCell ref="D114:G11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="140" zoomScaleSheetLayoutView="140" workbookViewId="0" topLeftCell="A115">
      <selection activeCell="G137" sqref="G137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131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164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121</v>
      </c>
      <c r="E6" s="37" t="s">
        <v>88</v>
      </c>
      <c r="F6" s="37" t="s">
        <v>89</v>
      </c>
      <c r="G6" s="37" t="s">
        <v>90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 t="shared" si="0"/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1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t="shared" si="1"/>
        <v>51075</v>
      </c>
      <c r="E16" s="38">
        <v>17025</v>
      </c>
      <c r="F16" s="38">
        <v>17025</v>
      </c>
      <c r="G16" s="38">
        <v>17025</v>
      </c>
    </row>
    <row r="17" spans="1:7" ht="22.5" customHeight="1">
      <c r="A17" s="29"/>
      <c r="B17" s="141" t="s">
        <v>34</v>
      </c>
      <c r="C17" s="38">
        <v>967860</v>
      </c>
      <c r="D17" s="38">
        <f t="shared" si="1"/>
        <v>230550</v>
      </c>
      <c r="E17" s="38">
        <v>76850</v>
      </c>
      <c r="F17" s="38">
        <v>76850</v>
      </c>
      <c r="G17" s="38">
        <v>76850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1"/>
        <v>45000</v>
      </c>
      <c r="E18" s="38">
        <v>15000</v>
      </c>
      <c r="F18" s="38">
        <v>15000</v>
      </c>
      <c r="G18" s="38">
        <v>15000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1"/>
        <v>469050</v>
      </c>
      <c r="E19" s="38">
        <v>156350</v>
      </c>
      <c r="F19" s="38">
        <v>156350</v>
      </c>
      <c r="G19" s="38">
        <v>156350</v>
      </c>
    </row>
    <row r="20" spans="1:7" ht="21" customHeight="1">
      <c r="A20" s="29"/>
      <c r="B20" s="45" t="s">
        <v>38</v>
      </c>
      <c r="C20" s="38">
        <v>494880</v>
      </c>
      <c r="D20" s="38">
        <f t="shared" si="1"/>
        <v>147660</v>
      </c>
      <c r="E20" s="38">
        <v>49220</v>
      </c>
      <c r="F20" s="38">
        <v>49220</v>
      </c>
      <c r="G20" s="38">
        <v>49220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1"/>
        <v>279180</v>
      </c>
      <c r="E21" s="38">
        <v>93060</v>
      </c>
      <c r="F21" s="38">
        <v>93060</v>
      </c>
      <c r="G21" s="38">
        <v>93060</v>
      </c>
    </row>
    <row r="22" spans="1:7" ht="22.5" customHeight="1">
      <c r="A22" s="59"/>
      <c r="B22" s="45" t="s">
        <v>43</v>
      </c>
      <c r="C22" s="38">
        <v>202200</v>
      </c>
      <c r="D22" s="38">
        <f t="shared" si="1"/>
        <v>61200</v>
      </c>
      <c r="E22" s="38">
        <v>20400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1"/>
        <v>30990</v>
      </c>
      <c r="E23" s="33">
        <v>10330</v>
      </c>
      <c r="F23" s="33">
        <v>10330</v>
      </c>
      <c r="G23" s="33">
        <v>10330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1924245</v>
      </c>
      <c r="E24" s="58">
        <f>SUM(E15:E23)</f>
        <v>641415</v>
      </c>
      <c r="F24" s="58">
        <f>SUM(F15:F23)</f>
        <v>641415</v>
      </c>
      <c r="G24" s="144">
        <f>SUM(G15:G23)</f>
        <v>641415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2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2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2"/>
        <v>232710</v>
      </c>
      <c r="E27" s="38">
        <v>77570</v>
      </c>
      <c r="F27" s="38">
        <v>77570</v>
      </c>
      <c r="G27" s="38">
        <v>77570</v>
      </c>
    </row>
    <row r="28" spans="1:7" ht="23.25">
      <c r="A28" s="29"/>
      <c r="B28" s="46" t="s">
        <v>36</v>
      </c>
      <c r="C28" s="38">
        <v>192360</v>
      </c>
      <c r="D28" s="38">
        <f t="shared" si="2"/>
        <v>236730</v>
      </c>
      <c r="E28" s="38">
        <v>78910</v>
      </c>
      <c r="F28" s="38">
        <v>78910</v>
      </c>
      <c r="G28" s="38">
        <v>78910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2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2"/>
        <v>613710</v>
      </c>
      <c r="E30" s="58">
        <f>SUM(E25:E29)</f>
        <v>204570</v>
      </c>
      <c r="F30" s="58">
        <f>SUM(F25:F29)</f>
        <v>204570</v>
      </c>
      <c r="G30" s="58">
        <f>SUM(G25:G29)</f>
        <v>204570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2"/>
        <v>189240</v>
      </c>
      <c r="E31" s="33">
        <v>63080</v>
      </c>
      <c r="F31" s="33">
        <v>63080</v>
      </c>
      <c r="G31" s="33">
        <v>63080</v>
      </c>
    </row>
    <row r="32" spans="1:7" ht="21" customHeight="1">
      <c r="A32" s="29"/>
      <c r="B32" s="45" t="s">
        <v>56</v>
      </c>
      <c r="C32" s="38">
        <v>711960</v>
      </c>
      <c r="D32" s="38">
        <f t="shared" si="2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2"/>
        <v>99330</v>
      </c>
      <c r="E33" s="38">
        <v>33110</v>
      </c>
      <c r="F33" s="38">
        <v>33110</v>
      </c>
      <c r="G33" s="38">
        <v>33110</v>
      </c>
    </row>
    <row r="34" spans="1:7" ht="23.25">
      <c r="A34" s="31"/>
      <c r="B34" s="60" t="s">
        <v>35</v>
      </c>
      <c r="C34" s="33">
        <v>651960</v>
      </c>
      <c r="D34" s="33">
        <f t="shared" si="2"/>
        <v>254280</v>
      </c>
      <c r="E34" s="33">
        <v>84760</v>
      </c>
      <c r="F34" s="33">
        <v>84760</v>
      </c>
      <c r="G34" s="33">
        <v>84760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2"/>
        <v>720840</v>
      </c>
      <c r="E35" s="58">
        <f>SUM(E31:E34)</f>
        <v>240280</v>
      </c>
      <c r="F35" s="58">
        <f>SUM(F31:F34)</f>
        <v>240280</v>
      </c>
      <c r="G35" s="58">
        <f>SUM(G31:G34)</f>
        <v>240280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25" t="s">
        <v>59</v>
      </c>
      <c r="B37" s="225"/>
      <c r="C37" s="225"/>
      <c r="D37" s="225"/>
      <c r="E37" s="225"/>
      <c r="F37" s="225"/>
      <c r="G37" s="225"/>
    </row>
    <row r="38" spans="1:7" ht="23.25">
      <c r="A38" s="30" t="s">
        <v>2</v>
      </c>
      <c r="B38" s="30" t="s">
        <v>3</v>
      </c>
      <c r="C38" s="30" t="s">
        <v>4</v>
      </c>
      <c r="D38" s="228" t="s">
        <v>14</v>
      </c>
      <c r="E38" s="229"/>
      <c r="F38" s="229"/>
      <c r="G38" s="230"/>
    </row>
    <row r="39" spans="1:7" ht="23.25">
      <c r="A39" s="36"/>
      <c r="B39" s="36"/>
      <c r="C39" s="36"/>
      <c r="D39" s="22" t="s">
        <v>121</v>
      </c>
      <c r="E39" s="37" t="s">
        <v>88</v>
      </c>
      <c r="F39" s="37" t="s">
        <v>89</v>
      </c>
      <c r="G39" s="37" t="s">
        <v>90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720840</v>
      </c>
      <c r="E40" s="67">
        <f>E35</f>
        <v>240280</v>
      </c>
      <c r="F40" s="67">
        <f>F35</f>
        <v>240280</v>
      </c>
      <c r="G40" s="67">
        <f>G35</f>
        <v>240280</v>
      </c>
    </row>
    <row r="41" spans="1:7" ht="23.25">
      <c r="A41" s="43"/>
      <c r="B41" s="45" t="s">
        <v>38</v>
      </c>
      <c r="C41" s="127">
        <v>79800</v>
      </c>
      <c r="D41" s="127">
        <f aca="true" t="shared" si="3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3"/>
        <v>30000</v>
      </c>
      <c r="E42" s="38">
        <v>10000</v>
      </c>
      <c r="F42" s="38">
        <v>10000</v>
      </c>
      <c r="G42" s="38">
        <v>10000</v>
      </c>
    </row>
    <row r="43" spans="1:7" ht="23.25">
      <c r="A43" s="29"/>
      <c r="B43" s="45" t="s">
        <v>37</v>
      </c>
      <c r="C43" s="38">
        <v>230720</v>
      </c>
      <c r="D43" s="38">
        <f t="shared" si="3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3"/>
        <v>94500</v>
      </c>
      <c r="E44" s="38">
        <v>31500</v>
      </c>
      <c r="F44" s="38">
        <v>31500</v>
      </c>
      <c r="G44" s="38">
        <v>31500</v>
      </c>
    </row>
    <row r="45" spans="1:7" ht="23.25">
      <c r="A45" s="29"/>
      <c r="B45" s="46" t="s">
        <v>40</v>
      </c>
      <c r="C45" s="38">
        <v>105600</v>
      </c>
      <c r="D45" s="38">
        <f t="shared" si="3"/>
        <v>45960</v>
      </c>
      <c r="E45" s="38">
        <v>15320</v>
      </c>
      <c r="F45" s="38">
        <v>15320</v>
      </c>
      <c r="G45" s="38">
        <v>15320</v>
      </c>
    </row>
    <row r="46" spans="1:7" ht="23.25">
      <c r="A46" s="29"/>
      <c r="B46" s="60" t="s">
        <v>43</v>
      </c>
      <c r="C46" s="33">
        <v>72000</v>
      </c>
      <c r="D46" s="33">
        <f t="shared" si="3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979428</v>
      </c>
      <c r="E47" s="58">
        <f>SUM(E40:E46)</f>
        <v>326476</v>
      </c>
      <c r="F47" s="58">
        <f>SUM(F40:F45)</f>
        <v>326476</v>
      </c>
      <c r="G47" s="58">
        <f>SUM(G40:G45)</f>
        <v>326476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2400</v>
      </c>
      <c r="E50" s="38">
        <v>800</v>
      </c>
      <c r="F50" s="38">
        <v>800</v>
      </c>
      <c r="G50" s="38">
        <v>800</v>
      </c>
    </row>
    <row r="51" spans="1:7" ht="23.25">
      <c r="A51" s="29"/>
      <c r="B51" s="45" t="s">
        <v>38</v>
      </c>
      <c r="C51" s="38">
        <v>2340</v>
      </c>
      <c r="D51" s="38"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35400</v>
      </c>
      <c r="D52" s="38">
        <v>0</v>
      </c>
      <c r="E52" s="38">
        <v>0</v>
      </c>
      <c r="F52" s="38">
        <v>0</v>
      </c>
      <c r="G52" s="38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112179</v>
      </c>
      <c r="E57" s="58">
        <f>SUM(E48:E56)</f>
        <v>37393</v>
      </c>
      <c r="F57" s="58">
        <f>SUM(F48:F56)</f>
        <v>37393</v>
      </c>
      <c r="G57" s="58">
        <f>SUM(G48:G56)</f>
        <v>37393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4" ref="D58:D69">E58+F58+G58</f>
        <v>3000</v>
      </c>
      <c r="E58" s="33">
        <v>1000</v>
      </c>
      <c r="F58" s="33">
        <v>1000</v>
      </c>
      <c r="G58" s="57">
        <v>1000</v>
      </c>
    </row>
    <row r="59" spans="1:7" ht="26.25" customHeight="1">
      <c r="A59" s="29"/>
      <c r="B59" s="146" t="s">
        <v>137</v>
      </c>
      <c r="C59" s="57">
        <v>3960</v>
      </c>
      <c r="D59" s="57">
        <f t="shared" si="4"/>
        <v>990</v>
      </c>
      <c r="E59" s="57">
        <v>330</v>
      </c>
      <c r="F59" s="57">
        <v>330</v>
      </c>
      <c r="G59" s="57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4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2" t="s">
        <v>36</v>
      </c>
      <c r="C61" s="48">
        <v>7700</v>
      </c>
      <c r="D61" s="48">
        <f t="shared" si="4"/>
        <v>0</v>
      </c>
      <c r="E61" s="48">
        <v>0</v>
      </c>
      <c r="F61" s="48">
        <v>0</v>
      </c>
      <c r="G61" s="48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4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4"/>
        <v>7260</v>
      </c>
      <c r="E63" s="33">
        <f>SUM(E58:E62)</f>
        <v>2420</v>
      </c>
      <c r="F63" s="33">
        <f>SUM(F58:F62)</f>
        <v>2420</v>
      </c>
      <c r="G63" s="33">
        <f>SUM(G58:G62)</f>
        <v>2420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4"/>
        <v>15000</v>
      </c>
      <c r="E64" s="70">
        <v>5000</v>
      </c>
      <c r="F64" s="70">
        <v>5000</v>
      </c>
      <c r="G64" s="70">
        <v>5000</v>
      </c>
    </row>
    <row r="65" spans="1:7" ht="23.25">
      <c r="A65" s="43"/>
      <c r="B65" s="62" t="s">
        <v>56</v>
      </c>
      <c r="C65" s="48">
        <v>297000</v>
      </c>
      <c r="D65" s="48">
        <f t="shared" si="4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4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4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4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4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123585</v>
      </c>
      <c r="E70" s="58">
        <f>SUM(E64:E69)</f>
        <v>41195</v>
      </c>
      <c r="F70" s="58">
        <f>SUM(F64:F69)</f>
        <v>41195</v>
      </c>
      <c r="G70" s="58">
        <f>SUM(G64:G69)</f>
        <v>41195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25" t="s">
        <v>49</v>
      </c>
      <c r="B72" s="225"/>
      <c r="C72" s="225"/>
      <c r="D72" s="225"/>
      <c r="E72" s="225"/>
      <c r="F72" s="225"/>
      <c r="G72" s="225"/>
    </row>
    <row r="73" spans="1:7" ht="27.75" customHeight="1">
      <c r="A73" s="30" t="s">
        <v>2</v>
      </c>
      <c r="B73" s="30" t="s">
        <v>3</v>
      </c>
      <c r="C73" s="30" t="s">
        <v>4</v>
      </c>
      <c r="D73" s="228" t="s">
        <v>14</v>
      </c>
      <c r="E73" s="229"/>
      <c r="F73" s="229"/>
      <c r="G73" s="230"/>
    </row>
    <row r="74" spans="1:7" ht="26.25" customHeight="1">
      <c r="A74" s="36"/>
      <c r="B74" s="36"/>
      <c r="C74" s="36"/>
      <c r="D74" s="22" t="s">
        <v>121</v>
      </c>
      <c r="E74" s="37" t="s">
        <v>88</v>
      </c>
      <c r="F74" s="37" t="s">
        <v>89</v>
      </c>
      <c r="G74" s="37" t="s">
        <v>90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123585</v>
      </c>
      <c r="E75" s="67">
        <f>E70</f>
        <v>41195</v>
      </c>
      <c r="F75" s="67">
        <f>F70</f>
        <v>41195</v>
      </c>
      <c r="G75" s="67">
        <f>G70</f>
        <v>41195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132795</v>
      </c>
      <c r="E79" s="58">
        <f>SUM(E75:E78)</f>
        <v>44265</v>
      </c>
      <c r="F79" s="58">
        <f>SUM(F75:F78)</f>
        <v>44265</v>
      </c>
      <c r="G79" s="58">
        <f>SUM(G75:G78)</f>
        <v>44265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5" ref="D80:D89">E80+F80+G80</f>
        <v>47400</v>
      </c>
      <c r="E80" s="48">
        <v>15800</v>
      </c>
      <c r="F80" s="48">
        <v>15800</v>
      </c>
      <c r="G80" s="48">
        <v>15800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5"/>
        <v>6000</v>
      </c>
      <c r="E81" s="38">
        <v>0</v>
      </c>
      <c r="F81" s="38">
        <v>3000</v>
      </c>
      <c r="G81" s="38">
        <v>3000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5"/>
        <v>43500</v>
      </c>
      <c r="E82" s="38">
        <v>4500</v>
      </c>
      <c r="F82" s="38">
        <v>4500</v>
      </c>
      <c r="G82" s="38">
        <v>34500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5"/>
        <v>60000</v>
      </c>
      <c r="E83" s="38">
        <v>20000</v>
      </c>
      <c r="F83" s="38">
        <v>20000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5"/>
        <v>3000</v>
      </c>
      <c r="E84" s="38">
        <v>0</v>
      </c>
      <c r="F84" s="38">
        <v>0</v>
      </c>
      <c r="G84" s="38">
        <v>3000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5"/>
        <v>36500</v>
      </c>
      <c r="E85" s="38">
        <v>3000</v>
      </c>
      <c r="F85" s="38">
        <v>28000</v>
      </c>
      <c r="G85" s="38">
        <v>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5"/>
        <v>16600</v>
      </c>
      <c r="E86" s="38">
        <v>4200</v>
      </c>
      <c r="F86" s="38">
        <v>4200</v>
      </c>
      <c r="G86" s="38">
        <v>8200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5"/>
        <v>21000</v>
      </c>
      <c r="E87" s="38">
        <v>0</v>
      </c>
      <c r="F87" s="38">
        <v>3000</v>
      </c>
      <c r="G87" s="38">
        <v>18000</v>
      </c>
    </row>
    <row r="88" spans="1:7" ht="27" customHeight="1">
      <c r="A88" s="29"/>
      <c r="B88" s="45" t="s">
        <v>40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5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240000</v>
      </c>
      <c r="E90" s="58">
        <f>SUM(E80:E89)</f>
        <v>49500</v>
      </c>
      <c r="F90" s="58">
        <f>SUM(F80:F89)</f>
        <v>80500</v>
      </c>
      <c r="G90" s="58">
        <f>SUM(G80:G89)</f>
        <v>110000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6" ref="D91:D99">E91+F91+G91</f>
        <v>190000</v>
      </c>
      <c r="E91" s="48">
        <v>140000</v>
      </c>
      <c r="F91" s="48">
        <v>20000</v>
      </c>
      <c r="G91" s="48">
        <v>30000</v>
      </c>
    </row>
    <row r="92" spans="1:7" ht="29.25" customHeight="1">
      <c r="A92" s="29"/>
      <c r="B92" s="45" t="s">
        <v>56</v>
      </c>
      <c r="C92" s="38">
        <v>252000</v>
      </c>
      <c r="D92" s="38">
        <f>E92+F92+G92</f>
        <v>75500</v>
      </c>
      <c r="E92" s="38">
        <v>20000</v>
      </c>
      <c r="F92" s="38">
        <v>46500</v>
      </c>
      <c r="G92" s="38">
        <v>9000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6"/>
        <v>199500</v>
      </c>
      <c r="E93" s="38">
        <v>69500</v>
      </c>
      <c r="F93" s="38">
        <v>60500</v>
      </c>
      <c r="G93" s="38">
        <v>69500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6"/>
        <v>68000</v>
      </c>
      <c r="E94" s="38">
        <v>30000</v>
      </c>
      <c r="F94" s="38">
        <v>25000</v>
      </c>
      <c r="G94" s="38">
        <v>13000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6"/>
        <v>4000</v>
      </c>
      <c r="E95" s="38">
        <v>2000</v>
      </c>
      <c r="F95" s="38">
        <v>0</v>
      </c>
      <c r="G95" s="38">
        <v>2000</v>
      </c>
    </row>
    <row r="96" spans="1:7" ht="30" customHeight="1">
      <c r="A96" s="29"/>
      <c r="B96" s="45" t="s">
        <v>37</v>
      </c>
      <c r="C96" s="38">
        <v>360000</v>
      </c>
      <c r="D96" s="38">
        <f t="shared" si="6"/>
        <v>69500</v>
      </c>
      <c r="E96" s="38">
        <v>25500</v>
      </c>
      <c r="F96" s="38">
        <v>25000</v>
      </c>
      <c r="G96" s="38">
        <v>19000</v>
      </c>
    </row>
    <row r="97" spans="1:7" ht="27" customHeight="1">
      <c r="A97" s="29"/>
      <c r="B97" s="45" t="s">
        <v>38</v>
      </c>
      <c r="C97" s="38">
        <v>267200</v>
      </c>
      <c r="D97" s="38">
        <f t="shared" si="6"/>
        <v>154200</v>
      </c>
      <c r="E97" s="38">
        <v>51400</v>
      </c>
      <c r="F97" s="38">
        <v>51400</v>
      </c>
      <c r="G97" s="38">
        <v>51400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6"/>
        <v>20000</v>
      </c>
      <c r="E98" s="38">
        <v>10000</v>
      </c>
      <c r="F98" s="38">
        <v>0</v>
      </c>
      <c r="G98" s="38">
        <v>10000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6"/>
        <v>120000</v>
      </c>
      <c r="E99" s="38">
        <v>40000</v>
      </c>
      <c r="F99" s="38">
        <v>40000</v>
      </c>
      <c r="G99" s="38">
        <v>40000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900700</v>
      </c>
      <c r="E100" s="58">
        <f>SUM(E91:E99)</f>
        <v>388400</v>
      </c>
      <c r="F100" s="58">
        <f>SUM(F91:F99)</f>
        <v>268400</v>
      </c>
      <c r="G100" s="58">
        <f>SUM(G91:G99)</f>
        <v>243900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25" t="s">
        <v>60</v>
      </c>
      <c r="B113" s="225"/>
      <c r="C113" s="225"/>
      <c r="D113" s="225"/>
      <c r="E113" s="225"/>
      <c r="F113" s="225"/>
      <c r="G113" s="225"/>
    </row>
    <row r="114" spans="1:7" ht="23.25">
      <c r="A114" s="30" t="s">
        <v>2</v>
      </c>
      <c r="B114" s="30" t="s">
        <v>3</v>
      </c>
      <c r="C114" s="30" t="s">
        <v>4</v>
      </c>
      <c r="D114" s="228" t="s">
        <v>14</v>
      </c>
      <c r="E114" s="229"/>
      <c r="F114" s="229"/>
      <c r="G114" s="230"/>
    </row>
    <row r="115" spans="1:7" ht="23.25">
      <c r="A115" s="36"/>
      <c r="B115" s="36"/>
      <c r="C115" s="36"/>
      <c r="D115" s="22" t="s">
        <v>121</v>
      </c>
      <c r="E115" s="37" t="s">
        <v>88</v>
      </c>
      <c r="F115" s="37" t="s">
        <v>89</v>
      </c>
      <c r="G115" s="37" t="s">
        <v>90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900700</v>
      </c>
      <c r="E116" s="67">
        <f>E100</f>
        <v>388400</v>
      </c>
      <c r="F116" s="67">
        <f>F100</f>
        <v>268400</v>
      </c>
      <c r="G116" s="67">
        <f>G100</f>
        <v>243900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33000</v>
      </c>
      <c r="E117" s="38">
        <v>11000</v>
      </c>
      <c r="F117" s="38">
        <v>11000</v>
      </c>
      <c r="G117" s="38">
        <v>11000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40000</v>
      </c>
      <c r="E118" s="38">
        <v>20000</v>
      </c>
      <c r="F118" s="38">
        <v>10000</v>
      </c>
      <c r="G118" s="38">
        <v>10000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10000</v>
      </c>
      <c r="E119" s="38">
        <v>10000</v>
      </c>
      <c r="F119" s="38">
        <v>0</v>
      </c>
      <c r="G119" s="38">
        <v>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23837</v>
      </c>
      <c r="E120" s="38">
        <v>5980</v>
      </c>
      <c r="F120" s="38">
        <v>11578</v>
      </c>
      <c r="G120" s="38">
        <v>6279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20000</v>
      </c>
      <c r="E121" s="38">
        <v>0</v>
      </c>
      <c r="F121" s="38">
        <v>10000</v>
      </c>
      <c r="G121" s="38">
        <v>10000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60000</v>
      </c>
      <c r="E122" s="39">
        <v>30000</v>
      </c>
      <c r="F122" s="39">
        <v>30000</v>
      </c>
      <c r="G122" s="39"/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1087537</v>
      </c>
      <c r="E123" s="58">
        <f>SUM(E116:E122)</f>
        <v>465380</v>
      </c>
      <c r="F123" s="58">
        <f>SUM(F116:F122)</f>
        <v>340978</v>
      </c>
      <c r="G123" s="58">
        <f>SUM(G116:G122)</f>
        <v>281179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7" ref="D124:D134">E124+F124+G124</f>
        <v>89000</v>
      </c>
      <c r="E124" s="38">
        <v>30000</v>
      </c>
      <c r="F124" s="38">
        <v>29500</v>
      </c>
      <c r="G124" s="38">
        <v>29500</v>
      </c>
    </row>
    <row r="125" spans="1:7" ht="22.5" customHeight="1">
      <c r="A125" s="29"/>
      <c r="B125" s="45" t="s">
        <v>56</v>
      </c>
      <c r="C125" s="38">
        <v>199000</v>
      </c>
      <c r="D125" s="38">
        <f>E125+F125+G125</f>
        <v>97000</v>
      </c>
      <c r="E125" s="38">
        <v>29000</v>
      </c>
      <c r="F125" s="38">
        <v>19000</v>
      </c>
      <c r="G125" s="38">
        <v>49000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7"/>
        <v>13800</v>
      </c>
      <c r="E126" s="38">
        <v>10000</v>
      </c>
      <c r="F126" s="38">
        <v>3150</v>
      </c>
      <c r="G126" s="38">
        <v>650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7"/>
        <v>54000</v>
      </c>
      <c r="E127" s="38">
        <v>19000</v>
      </c>
      <c r="F127" s="38">
        <v>25000</v>
      </c>
      <c r="G127" s="38">
        <v>10000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7"/>
        <v>40000</v>
      </c>
      <c r="E128" s="38">
        <v>10000</v>
      </c>
      <c r="F128" s="38">
        <v>10000</v>
      </c>
      <c r="G128" s="38">
        <v>20000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7"/>
        <v>5000</v>
      </c>
      <c r="E129" s="38">
        <v>0</v>
      </c>
      <c r="F129" s="38">
        <v>0</v>
      </c>
      <c r="G129" s="38">
        <v>5000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7"/>
        <v>481836.63</v>
      </c>
      <c r="E130" s="38">
        <v>73140.2</v>
      </c>
      <c r="F130" s="38">
        <v>248084.22</v>
      </c>
      <c r="G130" s="38">
        <v>160612.21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7"/>
        <v>15000</v>
      </c>
      <c r="E131" s="38">
        <v>5000</v>
      </c>
      <c r="F131" s="38">
        <v>5000</v>
      </c>
      <c r="G131" s="38">
        <v>5000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7"/>
        <v>41000</v>
      </c>
      <c r="E132" s="38">
        <v>15000</v>
      </c>
      <c r="F132" s="38">
        <v>11000</v>
      </c>
      <c r="G132" s="38">
        <v>15000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3000</v>
      </c>
      <c r="E133" s="38">
        <v>3000</v>
      </c>
      <c r="F133" s="38">
        <v>0</v>
      </c>
      <c r="G133" s="38">
        <v>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7"/>
        <v>16153.42</v>
      </c>
      <c r="E134" s="33">
        <v>2930.2</v>
      </c>
      <c r="F134" s="33">
        <v>3223.22</v>
      </c>
      <c r="G134" s="33">
        <v>10000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855790.05</v>
      </c>
      <c r="E135" s="58">
        <f>SUM(E124:E134)</f>
        <v>197070.40000000002</v>
      </c>
      <c r="F135" s="58">
        <f>SUM(F124:F134)</f>
        <v>353957.43999999994</v>
      </c>
      <c r="G135" s="58">
        <f>SUM(G124:G134)</f>
        <v>304762.20999999996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258000</v>
      </c>
      <c r="E136" s="33">
        <v>86000</v>
      </c>
      <c r="F136" s="33">
        <v>86000</v>
      </c>
      <c r="G136" s="33">
        <v>86000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15000</v>
      </c>
      <c r="E137" s="57">
        <v>5000</v>
      </c>
      <c r="F137" s="57">
        <v>5000</v>
      </c>
      <c r="G137" s="57">
        <v>5000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273000</v>
      </c>
      <c r="E138" s="58">
        <f>SUM(E136:E137)</f>
        <v>91000</v>
      </c>
      <c r="F138" s="58">
        <f>SUM(F136:F137)</f>
        <v>91000</v>
      </c>
      <c r="G138" s="58">
        <f>SUM(G136:G137)</f>
        <v>91000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0</v>
      </c>
      <c r="E139" s="48">
        <v>0</v>
      </c>
      <c r="F139" s="48">
        <v>0</v>
      </c>
      <c r="G139" s="48">
        <v>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2560000</v>
      </c>
      <c r="E140" s="38">
        <v>180000</v>
      </c>
      <c r="F140" s="38">
        <v>2380000</v>
      </c>
      <c r="G140" s="38">
        <v>0</v>
      </c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70000</v>
      </c>
      <c r="E142" s="33">
        <v>70000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2630000</v>
      </c>
      <c r="E143" s="58">
        <f>SUM(E139:E142)</f>
        <v>250000</v>
      </c>
      <c r="F143" s="58">
        <f>SUM(F139:F142)</f>
        <v>2380000</v>
      </c>
      <c r="G143" s="58">
        <f>SUM(G139:G142)</f>
        <v>0</v>
      </c>
    </row>
    <row r="144" spans="1:7" ht="25.5" customHeight="1" thickTop="1">
      <c r="A144" s="43">
        <v>13</v>
      </c>
      <c r="B144" s="66" t="s">
        <v>144</v>
      </c>
      <c r="C144" s="33">
        <v>22000</v>
      </c>
      <c r="D144" s="33">
        <f>E144+F144+G144</f>
        <v>0</v>
      </c>
      <c r="E144" s="33">
        <v>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0</v>
      </c>
      <c r="E146" s="38">
        <v>0</v>
      </c>
      <c r="F146" s="38">
        <v>0</v>
      </c>
      <c r="G146" s="38">
        <v>0</v>
      </c>
    </row>
    <row r="147" spans="1:7" ht="23.25" customHeight="1">
      <c r="A147" s="29"/>
      <c r="B147" s="45" t="s">
        <v>61</v>
      </c>
      <c r="C147" s="38">
        <v>78400</v>
      </c>
      <c r="D147" s="38">
        <f>E147+F147+G147</f>
        <v>78400</v>
      </c>
      <c r="E147" s="33">
        <v>0</v>
      </c>
      <c r="F147" s="33">
        <v>78400</v>
      </c>
      <c r="G147" s="48">
        <v>0</v>
      </c>
    </row>
    <row r="148" spans="1:7" ht="27" customHeight="1" thickBot="1">
      <c r="A148" s="130"/>
      <c r="B148" s="129" t="s">
        <v>48</v>
      </c>
      <c r="C148" s="58">
        <f>SUM(C144:C147)</f>
        <v>169400</v>
      </c>
      <c r="D148" s="58">
        <f>SUM(D144:D147)</f>
        <v>78400</v>
      </c>
      <c r="E148" s="58">
        <f>SUM(E144:E159)</f>
        <v>0</v>
      </c>
      <c r="F148" s="58">
        <f>SUM(F144:F147)</f>
        <v>78400</v>
      </c>
      <c r="G148" s="58">
        <f>SUM(G144:G147)</f>
        <v>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25" t="s">
        <v>120</v>
      </c>
      <c r="B150" s="225"/>
      <c r="C150" s="225"/>
      <c r="D150" s="225"/>
      <c r="E150" s="225"/>
      <c r="F150" s="225"/>
      <c r="G150" s="225"/>
    </row>
    <row r="151" spans="1:7" ht="24.75" customHeight="1">
      <c r="A151" s="30" t="s">
        <v>2</v>
      </c>
      <c r="B151" s="30" t="s">
        <v>3</v>
      </c>
      <c r="C151" s="30" t="s">
        <v>4</v>
      </c>
      <c r="D151" s="228" t="s">
        <v>14</v>
      </c>
      <c r="E151" s="229"/>
      <c r="F151" s="229"/>
      <c r="G151" s="230"/>
    </row>
    <row r="152" spans="1:7" ht="27" customHeight="1">
      <c r="A152" s="36"/>
      <c r="B152" s="36"/>
      <c r="C152" s="36"/>
      <c r="D152" s="22" t="s">
        <v>121</v>
      </c>
      <c r="E152" s="37" t="s">
        <v>88</v>
      </c>
      <c r="F152" s="37" t="s">
        <v>89</v>
      </c>
      <c r="G152" s="37" t="s">
        <v>90</v>
      </c>
    </row>
    <row r="153" spans="1:7" ht="27" customHeight="1">
      <c r="A153" s="31"/>
      <c r="B153" s="134" t="s">
        <v>58</v>
      </c>
      <c r="C153" s="67">
        <f>C148</f>
        <v>169400</v>
      </c>
      <c r="D153" s="67">
        <f>D148</f>
        <v>78400</v>
      </c>
      <c r="E153" s="131">
        <f>E148</f>
        <v>0</v>
      </c>
      <c r="F153" s="131">
        <f>F148</f>
        <v>78400</v>
      </c>
      <c r="G153" s="67">
        <f>G148</f>
        <v>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E155+F155+G155</f>
        <v>30000</v>
      </c>
      <c r="E155" s="38">
        <v>10000</v>
      </c>
      <c r="F155" s="38">
        <v>10000</v>
      </c>
      <c r="G155" s="38">
        <v>10000</v>
      </c>
    </row>
    <row r="156" spans="1:7" ht="27" customHeight="1">
      <c r="A156" s="29"/>
      <c r="B156" s="145" t="s">
        <v>37</v>
      </c>
      <c r="C156" s="143">
        <v>30000</v>
      </c>
      <c r="D156" s="127">
        <f>E156+F156+G156</f>
        <v>30000</v>
      </c>
      <c r="E156" s="38">
        <v>0</v>
      </c>
      <c r="F156" s="38">
        <v>0</v>
      </c>
      <c r="G156" s="38">
        <v>30000</v>
      </c>
    </row>
    <row r="157" spans="1:7" ht="27" customHeight="1">
      <c r="A157" s="29"/>
      <c r="B157" s="145" t="s">
        <v>146</v>
      </c>
      <c r="C157" s="143">
        <v>113500</v>
      </c>
      <c r="D157" s="127">
        <f>E157+F157+G157</f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5" t="s">
        <v>43</v>
      </c>
      <c r="C158" s="143">
        <v>4200</v>
      </c>
      <c r="D158" s="127">
        <f>E158+F158+G158</f>
        <v>0</v>
      </c>
      <c r="E158" s="38">
        <v>0</v>
      </c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241900</v>
      </c>
      <c r="D159" s="57">
        <f>E159+G159</f>
        <v>68500</v>
      </c>
      <c r="E159" s="33">
        <v>40000</v>
      </c>
      <c r="F159" s="33">
        <v>0</v>
      </c>
      <c r="G159" s="33">
        <v>28500</v>
      </c>
    </row>
    <row r="160" spans="1:7" ht="27" customHeight="1">
      <c r="A160" s="29"/>
      <c r="B160" s="45" t="s">
        <v>112</v>
      </c>
      <c r="C160" s="25">
        <v>30000</v>
      </c>
      <c r="D160" s="101">
        <f>E160+F160+G160</f>
        <v>0</v>
      </c>
      <c r="E160" s="101">
        <v>0</v>
      </c>
      <c r="F160" s="101">
        <v>0</v>
      </c>
      <c r="G160" s="101">
        <v>0</v>
      </c>
    </row>
    <row r="161" spans="1:7" ht="27" customHeight="1" thickBot="1">
      <c r="A161" s="29"/>
      <c r="B161" s="63" t="s">
        <v>15</v>
      </c>
      <c r="C161" s="58">
        <f>SUM(C153:C160)</f>
        <v>703000</v>
      </c>
      <c r="D161" s="58">
        <f>SUM(D153:D160)</f>
        <v>206900</v>
      </c>
      <c r="E161" s="147">
        <f>SUM(E154:E160)</f>
        <v>50000</v>
      </c>
      <c r="F161" s="58">
        <f>SUM(F153:F160)</f>
        <v>88400</v>
      </c>
      <c r="G161" s="58">
        <f>SUM(G153:G160)</f>
        <v>68500</v>
      </c>
    </row>
    <row r="162" spans="1:7" ht="29.25" customHeight="1" thickTop="1">
      <c r="A162" s="29">
        <v>14</v>
      </c>
      <c r="B162" s="68" t="s">
        <v>64</v>
      </c>
      <c r="C162" s="33">
        <v>2567700</v>
      </c>
      <c r="D162" s="33">
        <f>E162+F162+G162</f>
        <v>1719100</v>
      </c>
      <c r="E162" s="33">
        <v>0</v>
      </c>
      <c r="F162" s="33">
        <v>483200</v>
      </c>
      <c r="G162" s="33">
        <v>1235900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50700</v>
      </c>
      <c r="D164" s="33">
        <f>E164+F164+G164</f>
        <v>0</v>
      </c>
      <c r="E164" s="33">
        <v>0</v>
      </c>
      <c r="F164" s="33">
        <v>0</v>
      </c>
      <c r="G164" s="48">
        <v>0</v>
      </c>
    </row>
    <row r="165" spans="1:7" ht="27.75" customHeight="1">
      <c r="A165" s="29"/>
      <c r="B165" s="145" t="s">
        <v>43</v>
      </c>
      <c r="C165" s="101">
        <v>50000</v>
      </c>
      <c r="D165" s="101">
        <f>E165+F165+G165</f>
        <v>50000</v>
      </c>
      <c r="E165" s="101">
        <v>0</v>
      </c>
      <c r="F165" s="101">
        <v>50000</v>
      </c>
      <c r="G165" s="33">
        <v>0</v>
      </c>
    </row>
    <row r="166" spans="1:7" ht="27.75" customHeight="1" thickBot="1">
      <c r="A166" s="24"/>
      <c r="B166" s="63" t="s">
        <v>15</v>
      </c>
      <c r="C166" s="58">
        <f>SUM(C162:C165)</f>
        <v>2868400</v>
      </c>
      <c r="D166" s="58">
        <f>SUM(D162:D165)</f>
        <v>1769100</v>
      </c>
      <c r="E166" s="58">
        <f>SUM(E162:E165)</f>
        <v>0</v>
      </c>
      <c r="F166" s="58">
        <f>SUM(F162:F165)</f>
        <v>533200</v>
      </c>
      <c r="G166" s="58">
        <f>SUM(G162:G165)</f>
        <v>1235900</v>
      </c>
    </row>
    <row r="167" spans="1:7" ht="33" customHeight="1" thickTop="1">
      <c r="A167" s="31">
        <v>15</v>
      </c>
      <c r="B167" s="68" t="s">
        <v>119</v>
      </c>
      <c r="C167" s="39">
        <v>2500850</v>
      </c>
      <c r="D167" s="125">
        <f>E167+F167+G167</f>
        <v>312024.99</v>
      </c>
      <c r="E167" s="39">
        <v>79008.33</v>
      </c>
      <c r="F167" s="39">
        <v>134008.33</v>
      </c>
      <c r="G167" s="39">
        <v>99008.33</v>
      </c>
    </row>
    <row r="168" spans="1:7" ht="30" customHeight="1">
      <c r="A168" s="29"/>
      <c r="B168" s="40" t="s">
        <v>122</v>
      </c>
      <c r="C168" s="44">
        <v>150000</v>
      </c>
      <c r="D168" s="38">
        <f>E168+G168</f>
        <v>0</v>
      </c>
      <c r="E168" s="38">
        <v>0</v>
      </c>
      <c r="F168" s="38">
        <v>0</v>
      </c>
      <c r="G168" s="38">
        <v>0</v>
      </c>
    </row>
    <row r="169" spans="1:7" ht="30" customHeight="1">
      <c r="A169" s="24"/>
      <c r="B169" s="45" t="s">
        <v>43</v>
      </c>
      <c r="C169" s="38">
        <v>84000</v>
      </c>
      <c r="D169" s="38">
        <f>E169+F169+G169</f>
        <v>24000</v>
      </c>
      <c r="E169" s="38">
        <v>8000</v>
      </c>
      <c r="F169" s="38">
        <v>8000</v>
      </c>
      <c r="G169" s="38">
        <v>8000</v>
      </c>
    </row>
    <row r="170" spans="1:7" ht="30" customHeight="1">
      <c r="A170" s="111"/>
      <c r="B170" s="61" t="s">
        <v>113</v>
      </c>
      <c r="C170" s="33">
        <v>100000</v>
      </c>
      <c r="D170" s="33">
        <f>E170+F170+G170</f>
        <v>100000</v>
      </c>
      <c r="E170" s="33">
        <v>0</v>
      </c>
      <c r="F170" s="33">
        <v>0</v>
      </c>
      <c r="G170" s="33">
        <v>100000</v>
      </c>
    </row>
    <row r="171" spans="1:7" ht="36" customHeight="1" thickBot="1">
      <c r="A171" s="71"/>
      <c r="B171" s="63" t="s">
        <v>15</v>
      </c>
      <c r="C171" s="58">
        <f>SUM(C167:C170)</f>
        <v>2834850</v>
      </c>
      <c r="D171" s="58">
        <f>SUM(D167:D170)</f>
        <v>436024.99</v>
      </c>
      <c r="E171" s="58">
        <f>SUM(E167:E170)</f>
        <v>87008.33</v>
      </c>
      <c r="F171" s="58">
        <f>SUM(F167:F170)</f>
        <v>142008.33</v>
      </c>
      <c r="G171" s="58">
        <f>SUM(G167:G170)</f>
        <v>207008.33000000002</v>
      </c>
    </row>
    <row r="172" spans="1:7" ht="15" thickTop="1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 t="s">
        <v>42</v>
      </c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  <row r="309" spans="1:7" ht="14.25">
      <c r="A309" s="35"/>
      <c r="B309" s="35"/>
      <c r="C309" s="35"/>
      <c r="D309" s="35"/>
      <c r="E309" s="35"/>
      <c r="F309" s="35"/>
      <c r="G309" s="35"/>
    </row>
  </sheetData>
  <mergeCells count="13">
    <mergeCell ref="A150:G150"/>
    <mergeCell ref="D151:G151"/>
    <mergeCell ref="D73:G73"/>
    <mergeCell ref="A72:G72"/>
    <mergeCell ref="A113:G113"/>
    <mergeCell ref="D114:G114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="140" zoomScaleSheetLayoutView="140" workbookViewId="0" topLeftCell="A137">
      <selection activeCell="E123" sqref="E12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131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147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148</v>
      </c>
      <c r="E6" s="37" t="s">
        <v>85</v>
      </c>
      <c r="F6" s="37" t="s">
        <v>86</v>
      </c>
      <c r="G6" s="37" t="s">
        <v>87</v>
      </c>
    </row>
    <row r="7" spans="1:7" ht="25.5" customHeight="1">
      <c r="A7" s="28">
        <v>1</v>
      </c>
      <c r="B7" s="55" t="s">
        <v>63</v>
      </c>
      <c r="C7" s="39" t="s">
        <v>42</v>
      </c>
      <c r="D7" s="42"/>
      <c r="E7" s="42"/>
      <c r="F7" s="42"/>
      <c r="G7" s="42"/>
    </row>
    <row r="8" spans="1:8" ht="25.5" customHeight="1">
      <c r="A8" s="43"/>
      <c r="B8" s="62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E9+F9+G9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E11+F11+G11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>E12+G12</f>
        <v>259200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>E13+F13+G13</f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 aca="true" t="shared" si="0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>
        <f t="shared" si="0"/>
        <v>38000</v>
      </c>
      <c r="E16" s="38"/>
      <c r="F16" s="38">
        <v>15000</v>
      </c>
      <c r="G16" s="38">
        <v>23000</v>
      </c>
    </row>
    <row r="17" spans="1:7" ht="22.5" customHeight="1">
      <c r="A17" s="29"/>
      <c r="B17" s="141" t="s">
        <v>34</v>
      </c>
      <c r="C17" s="38">
        <v>967860</v>
      </c>
      <c r="D17" s="38">
        <f t="shared" si="0"/>
        <v>183690</v>
      </c>
      <c r="E17" s="38">
        <v>61230</v>
      </c>
      <c r="F17" s="38">
        <v>61230</v>
      </c>
      <c r="G17" s="38">
        <v>61230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0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0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0"/>
        <v>128310</v>
      </c>
      <c r="E20" s="38">
        <v>42770</v>
      </c>
      <c r="F20" s="38">
        <v>42770</v>
      </c>
      <c r="G20" s="38">
        <v>42770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0"/>
        <v>317250</v>
      </c>
      <c r="E21" s="38">
        <v>105750</v>
      </c>
      <c r="F21" s="38">
        <v>105750</v>
      </c>
      <c r="G21" s="38">
        <v>105750</v>
      </c>
    </row>
    <row r="22" spans="1:7" ht="22.5" customHeight="1">
      <c r="A22" s="59"/>
      <c r="B22" s="45" t="s">
        <v>43</v>
      </c>
      <c r="C22" s="38">
        <v>202200</v>
      </c>
      <c r="D22" s="38">
        <f t="shared" si="0"/>
        <v>59590</v>
      </c>
      <c r="E22" s="38">
        <v>18790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 t="shared" si="0"/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1973910</v>
      </c>
      <c r="E24" s="58">
        <f>SUM(E15:E23)</f>
        <v>644230</v>
      </c>
      <c r="F24" s="58">
        <f>SUM(F15:F23)</f>
        <v>660840</v>
      </c>
      <c r="G24" s="144">
        <f>SUM(G15:G23)</f>
        <v>668840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aca="true" t="shared" si="1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1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1"/>
        <v>168900</v>
      </c>
      <c r="E27" s="38">
        <v>57300</v>
      </c>
      <c r="F27" s="38">
        <v>57300</v>
      </c>
      <c r="G27" s="38">
        <v>54300</v>
      </c>
    </row>
    <row r="28" spans="1:7" ht="23.25">
      <c r="A28" s="29"/>
      <c r="B28" s="46" t="s">
        <v>36</v>
      </c>
      <c r="C28" s="38">
        <v>192360</v>
      </c>
      <c r="D28" s="38">
        <f t="shared" si="1"/>
        <v>158730</v>
      </c>
      <c r="E28" s="38">
        <v>52910</v>
      </c>
      <c r="F28" s="38">
        <v>52910</v>
      </c>
      <c r="G28" s="38">
        <v>52910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1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1"/>
        <v>471900</v>
      </c>
      <c r="E30" s="58">
        <f>SUM(E25:E29)</f>
        <v>158300</v>
      </c>
      <c r="F30" s="58">
        <f>SUM(F25:F29)</f>
        <v>158300</v>
      </c>
      <c r="G30" s="58">
        <f>SUM(G25:G29)</f>
        <v>155300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1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1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1"/>
        <v>54888</v>
      </c>
      <c r="E33" s="38">
        <v>18296</v>
      </c>
      <c r="F33" s="38">
        <v>18296</v>
      </c>
      <c r="G33" s="38">
        <v>18296</v>
      </c>
    </row>
    <row r="34" spans="1:7" ht="23.25">
      <c r="A34" s="31"/>
      <c r="B34" s="60" t="s">
        <v>35</v>
      </c>
      <c r="C34" s="33">
        <v>651960</v>
      </c>
      <c r="D34" s="33">
        <f t="shared" si="1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1"/>
        <v>556398</v>
      </c>
      <c r="E35" s="58">
        <f>SUM(E31:E34)</f>
        <v>185466</v>
      </c>
      <c r="F35" s="58">
        <f>SUM(F31:F34)</f>
        <v>185466</v>
      </c>
      <c r="G35" s="58">
        <f>SUM(G31:G34)</f>
        <v>185466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25" t="s">
        <v>59</v>
      </c>
      <c r="B37" s="225"/>
      <c r="C37" s="225"/>
      <c r="D37" s="225"/>
      <c r="E37" s="225"/>
      <c r="F37" s="225"/>
      <c r="G37" s="225"/>
    </row>
    <row r="38" spans="1:7" ht="23.25">
      <c r="A38" s="30" t="s">
        <v>2</v>
      </c>
      <c r="B38" s="30" t="s">
        <v>3</v>
      </c>
      <c r="C38" s="30" t="s">
        <v>4</v>
      </c>
      <c r="D38" s="228" t="s">
        <v>14</v>
      </c>
      <c r="E38" s="229"/>
      <c r="F38" s="229"/>
      <c r="G38" s="230"/>
    </row>
    <row r="39" spans="1:7" ht="23.25">
      <c r="A39" s="36"/>
      <c r="B39" s="36"/>
      <c r="C39" s="36"/>
      <c r="D39" s="22" t="s">
        <v>148</v>
      </c>
      <c r="E39" s="37" t="s">
        <v>85</v>
      </c>
      <c r="F39" s="37" t="s">
        <v>86</v>
      </c>
      <c r="G39" s="37" t="s">
        <v>87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556398</v>
      </c>
      <c r="E40" s="67">
        <f>E35</f>
        <v>185466</v>
      </c>
      <c r="F40" s="67">
        <f>F35</f>
        <v>185466</v>
      </c>
      <c r="G40" s="67">
        <f>G35</f>
        <v>185466</v>
      </c>
    </row>
    <row r="41" spans="1:7" ht="23.25">
      <c r="A41" s="43"/>
      <c r="B41" s="45" t="s">
        <v>38</v>
      </c>
      <c r="C41" s="127">
        <v>79800</v>
      </c>
      <c r="D41" s="127">
        <f aca="true" t="shared" si="2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2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2"/>
        <v>94500</v>
      </c>
      <c r="E44" s="38">
        <v>31500</v>
      </c>
      <c r="F44" s="38">
        <v>31500</v>
      </c>
      <c r="G44" s="38">
        <v>31500</v>
      </c>
    </row>
    <row r="45" spans="1:7" ht="23.25">
      <c r="A45" s="29"/>
      <c r="B45" s="46" t="s">
        <v>40</v>
      </c>
      <c r="C45" s="38">
        <v>105600</v>
      </c>
      <c r="D45" s="38">
        <f t="shared" si="2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2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800526</v>
      </c>
      <c r="E47" s="58">
        <f>SUM(E40:E46)</f>
        <v>266842</v>
      </c>
      <c r="F47" s="58">
        <f>SUM(F40:F45)</f>
        <v>266842</v>
      </c>
      <c r="G47" s="58">
        <f>SUM(G40:G45)</f>
        <v>266842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>E48+F48+G48</f>
        <v>30000</v>
      </c>
      <c r="E48" s="33">
        <v>10000</v>
      </c>
      <c r="F48" s="33">
        <v>10000</v>
      </c>
      <c r="G48" s="33">
        <v>10000</v>
      </c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>E50+F50+G50</f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3">
        <v>0</v>
      </c>
      <c r="E51" s="33">
        <v>0</v>
      </c>
      <c r="F51" s="33">
        <v>0</v>
      </c>
      <c r="G51" s="38">
        <v>0</v>
      </c>
    </row>
    <row r="52" spans="1:7" ht="23.25">
      <c r="A52" s="29"/>
      <c r="B52" s="60" t="s">
        <v>43</v>
      </c>
      <c r="C52" s="38">
        <v>35400</v>
      </c>
      <c r="D52" s="33">
        <v>0</v>
      </c>
      <c r="E52" s="33">
        <v>0</v>
      </c>
      <c r="F52" s="33">
        <v>0</v>
      </c>
      <c r="G52" s="33">
        <v>0</v>
      </c>
    </row>
    <row r="53" spans="1:7" ht="23.25">
      <c r="A53" s="29"/>
      <c r="B53" s="45" t="s">
        <v>115</v>
      </c>
      <c r="C53" s="38">
        <v>160000</v>
      </c>
      <c r="D53" s="38">
        <f>E53+F53+G53</f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107649</v>
      </c>
      <c r="E57" s="58">
        <f>SUM(E48:E56)</f>
        <v>35883</v>
      </c>
      <c r="F57" s="58">
        <f>SUM(F48:F56)</f>
        <v>35883</v>
      </c>
      <c r="G57" s="58">
        <f>SUM(G48:G56)</f>
        <v>35883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3" ref="D58:D69">E58+F58+G58</f>
        <v>0</v>
      </c>
      <c r="E58" s="33">
        <v>0</v>
      </c>
      <c r="F58" s="33">
        <v>0</v>
      </c>
      <c r="G58" s="38">
        <v>0</v>
      </c>
    </row>
    <row r="59" spans="1:7" ht="26.25" customHeight="1">
      <c r="A59" s="29"/>
      <c r="B59" s="137" t="s">
        <v>137</v>
      </c>
      <c r="C59" s="33">
        <v>3960</v>
      </c>
      <c r="D59" s="33">
        <f t="shared" si="3"/>
        <v>990</v>
      </c>
      <c r="E59" s="33">
        <v>330</v>
      </c>
      <c r="F59" s="33">
        <v>330</v>
      </c>
      <c r="G59" s="33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3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0" t="s">
        <v>36</v>
      </c>
      <c r="C61" s="33">
        <v>7700</v>
      </c>
      <c r="D61" s="33">
        <f t="shared" si="3"/>
        <v>0</v>
      </c>
      <c r="E61" s="33">
        <v>0</v>
      </c>
      <c r="F61" s="33">
        <v>0</v>
      </c>
      <c r="G61" s="33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3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3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3"/>
        <v>12450</v>
      </c>
      <c r="E64" s="70">
        <v>4150</v>
      </c>
      <c r="F64" s="70">
        <v>4150</v>
      </c>
      <c r="G64" s="70">
        <v>4150</v>
      </c>
    </row>
    <row r="65" spans="1:7" ht="23.25">
      <c r="A65" s="43"/>
      <c r="B65" s="62" t="s">
        <v>56</v>
      </c>
      <c r="C65" s="48">
        <v>297000</v>
      </c>
      <c r="D65" s="48">
        <f t="shared" si="3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3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3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3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3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121035</v>
      </c>
      <c r="E70" s="58">
        <f>SUM(E64:E69)</f>
        <v>40345</v>
      </c>
      <c r="F70" s="58">
        <f>SUM(F64:F69)</f>
        <v>40345</v>
      </c>
      <c r="G70" s="58">
        <f>SUM(G64:G69)</f>
        <v>40345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25" t="s">
        <v>49</v>
      </c>
      <c r="B72" s="225"/>
      <c r="C72" s="225"/>
      <c r="D72" s="225"/>
      <c r="E72" s="225"/>
      <c r="F72" s="225"/>
      <c r="G72" s="225"/>
    </row>
    <row r="73" spans="1:7" ht="27.75" customHeight="1">
      <c r="A73" s="30" t="s">
        <v>2</v>
      </c>
      <c r="B73" s="30" t="s">
        <v>3</v>
      </c>
      <c r="C73" s="30" t="s">
        <v>4</v>
      </c>
      <c r="D73" s="228" t="s">
        <v>14</v>
      </c>
      <c r="E73" s="229"/>
      <c r="F73" s="229"/>
      <c r="G73" s="230"/>
    </row>
    <row r="74" spans="1:7" ht="26.25" customHeight="1">
      <c r="A74" s="36"/>
      <c r="B74" s="36"/>
      <c r="C74" s="36"/>
      <c r="D74" s="22" t="s">
        <v>148</v>
      </c>
      <c r="E74" s="37" t="s">
        <v>85</v>
      </c>
      <c r="F74" s="37" t="s">
        <v>86</v>
      </c>
      <c r="G74" s="37" t="s">
        <v>87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121035</v>
      </c>
      <c r="E75" s="67">
        <f>E70</f>
        <v>40345</v>
      </c>
      <c r="F75" s="67">
        <f>F70</f>
        <v>40345</v>
      </c>
      <c r="G75" s="67">
        <f>G70</f>
        <v>40345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130245</v>
      </c>
      <c r="E79" s="58">
        <f>SUM(E75:E78)</f>
        <v>43415</v>
      </c>
      <c r="F79" s="58">
        <f>SUM(F75:F78)</f>
        <v>43415</v>
      </c>
      <c r="G79" s="58">
        <f>SUM(G75:G78)</f>
        <v>43415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4" ref="D80:D89">E80+F80+G80</f>
        <v>30000</v>
      </c>
      <c r="E80" s="48">
        <v>10000</v>
      </c>
      <c r="F80" s="48">
        <v>10000</v>
      </c>
      <c r="G80" s="48">
        <v>10000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4"/>
        <v>21000</v>
      </c>
      <c r="E81" s="38">
        <v>0</v>
      </c>
      <c r="F81" s="38">
        <v>12000</v>
      </c>
      <c r="G81" s="38">
        <v>9000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4"/>
        <v>11500</v>
      </c>
      <c r="E82" s="38">
        <v>3500</v>
      </c>
      <c r="F82" s="38">
        <v>3500</v>
      </c>
      <c r="G82" s="38">
        <v>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4"/>
        <v>60000</v>
      </c>
      <c r="E83" s="38">
        <v>20000</v>
      </c>
      <c r="F83" s="38">
        <v>20000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4"/>
        <v>2000</v>
      </c>
      <c r="E84" s="38">
        <v>0</v>
      </c>
      <c r="F84" s="38">
        <v>0</v>
      </c>
      <c r="G84" s="38">
        <v>2000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4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4"/>
        <v>18600</v>
      </c>
      <c r="E86" s="38">
        <v>4200</v>
      </c>
      <c r="F86" s="38">
        <v>10200</v>
      </c>
      <c r="G86" s="38">
        <v>4200</v>
      </c>
    </row>
    <row r="87" spans="1:7" ht="25.5" customHeight="1">
      <c r="A87" s="29"/>
      <c r="B87" s="45" t="s">
        <v>39</v>
      </c>
      <c r="C87" s="38">
        <v>68000</v>
      </c>
      <c r="D87" s="38">
        <f t="shared" si="4"/>
        <v>9700</v>
      </c>
      <c r="E87" s="38">
        <v>1700</v>
      </c>
      <c r="F87" s="38">
        <v>5000</v>
      </c>
      <c r="G87" s="38">
        <v>3000</v>
      </c>
    </row>
    <row r="88" spans="1:7" ht="27" customHeight="1">
      <c r="A88" s="29"/>
      <c r="B88" s="45" t="s">
        <v>40</v>
      </c>
      <c r="C88" s="38">
        <v>10000</v>
      </c>
      <c r="D88" s="38">
        <f t="shared" si="4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4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212800</v>
      </c>
      <c r="E90" s="58">
        <f>SUM(E80:E89)</f>
        <v>44400</v>
      </c>
      <c r="F90" s="58">
        <f>SUM(F80:F89)</f>
        <v>88200</v>
      </c>
      <c r="G90" s="58">
        <f>SUM(G80:G89)</f>
        <v>80200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aca="true" t="shared" si="5" ref="D91:D99">E91+F91+G91</f>
        <v>352740</v>
      </c>
      <c r="E91" s="48">
        <v>33580</v>
      </c>
      <c r="F91" s="48">
        <v>139580</v>
      </c>
      <c r="G91" s="48">
        <v>179580</v>
      </c>
    </row>
    <row r="92" spans="1:7" ht="29.25" customHeight="1">
      <c r="A92" s="29"/>
      <c r="B92" s="45" t="s">
        <v>56</v>
      </c>
      <c r="C92" s="38">
        <v>252000</v>
      </c>
      <c r="D92" s="38">
        <f t="shared" si="5"/>
        <v>89000</v>
      </c>
      <c r="E92" s="38">
        <v>0</v>
      </c>
      <c r="F92" s="38">
        <v>44500</v>
      </c>
      <c r="G92" s="38">
        <v>44500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5"/>
        <v>390000</v>
      </c>
      <c r="E93" s="38">
        <v>150000</v>
      </c>
      <c r="F93" s="38">
        <v>59500</v>
      </c>
      <c r="G93" s="38">
        <v>180500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5"/>
        <v>560000</v>
      </c>
      <c r="E94" s="38">
        <v>200000</v>
      </c>
      <c r="F94" s="38">
        <v>180000</v>
      </c>
      <c r="G94" s="38">
        <v>180000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5"/>
        <v>4000</v>
      </c>
      <c r="E95" s="38">
        <v>0</v>
      </c>
      <c r="F95" s="38">
        <v>2000</v>
      </c>
      <c r="G95" s="38">
        <v>2000</v>
      </c>
    </row>
    <row r="96" spans="1:7" ht="30" customHeight="1">
      <c r="A96" s="29"/>
      <c r="B96" s="45" t="s">
        <v>37</v>
      </c>
      <c r="C96" s="38">
        <v>360000</v>
      </c>
      <c r="D96" s="38">
        <f t="shared" si="5"/>
        <v>71000</v>
      </c>
      <c r="E96" s="38">
        <v>20000</v>
      </c>
      <c r="F96" s="38">
        <v>23000</v>
      </c>
      <c r="G96" s="38">
        <v>28000</v>
      </c>
    </row>
    <row r="97" spans="1:7" ht="27" customHeight="1">
      <c r="A97" s="29"/>
      <c r="B97" s="45" t="s">
        <v>38</v>
      </c>
      <c r="C97" s="38">
        <v>267200</v>
      </c>
      <c r="D97" s="38">
        <f t="shared" si="5"/>
        <v>94200</v>
      </c>
      <c r="E97" s="38">
        <v>31400</v>
      </c>
      <c r="F97" s="38">
        <v>31400</v>
      </c>
      <c r="G97" s="38">
        <v>31400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5"/>
        <v>48000</v>
      </c>
      <c r="E98" s="38">
        <v>23000</v>
      </c>
      <c r="F98" s="38">
        <v>18000</v>
      </c>
      <c r="G98" s="38">
        <v>7000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5"/>
        <v>120000</v>
      </c>
      <c r="E99" s="38">
        <v>40000</v>
      </c>
      <c r="F99" s="38">
        <v>40000</v>
      </c>
      <c r="G99" s="38">
        <v>40000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1728940</v>
      </c>
      <c r="E100" s="58">
        <f>SUM(E91:E99)</f>
        <v>497980</v>
      </c>
      <c r="F100" s="58">
        <f>SUM(F91:F99)</f>
        <v>537980</v>
      </c>
      <c r="G100" s="58">
        <f>SUM(G91:G99)</f>
        <v>692980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25" t="s">
        <v>60</v>
      </c>
      <c r="B113" s="225"/>
      <c r="C113" s="225"/>
      <c r="D113" s="225"/>
      <c r="E113" s="225"/>
      <c r="F113" s="225"/>
      <c r="G113" s="225"/>
    </row>
    <row r="114" spans="1:7" ht="23.25">
      <c r="A114" s="30" t="s">
        <v>2</v>
      </c>
      <c r="B114" s="30" t="s">
        <v>3</v>
      </c>
      <c r="C114" s="30" t="s">
        <v>4</v>
      </c>
      <c r="D114" s="228" t="s">
        <v>14</v>
      </c>
      <c r="E114" s="229"/>
      <c r="F114" s="229"/>
      <c r="G114" s="230"/>
    </row>
    <row r="115" spans="1:7" ht="23.25">
      <c r="A115" s="36"/>
      <c r="B115" s="36"/>
      <c r="C115" s="36"/>
      <c r="D115" s="22" t="s">
        <v>148</v>
      </c>
      <c r="E115" s="37" t="s">
        <v>85</v>
      </c>
      <c r="F115" s="37" t="s">
        <v>86</v>
      </c>
      <c r="G115" s="37" t="s">
        <v>87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1728940</v>
      </c>
      <c r="E116" s="67">
        <f>E100</f>
        <v>497980</v>
      </c>
      <c r="F116" s="67">
        <f>F100</f>
        <v>537980</v>
      </c>
      <c r="G116" s="67">
        <f>G100</f>
        <v>692980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30000</v>
      </c>
      <c r="E117" s="38">
        <v>10000</v>
      </c>
      <c r="F117" s="38">
        <v>10000</v>
      </c>
      <c r="G117" s="38">
        <v>10000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106500</v>
      </c>
      <c r="E118" s="38">
        <v>25000</v>
      </c>
      <c r="F118" s="38">
        <v>69000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146000</v>
      </c>
      <c r="E119" s="38">
        <v>0</v>
      </c>
      <c r="F119" s="38">
        <v>131000</v>
      </c>
      <c r="G119" s="38">
        <v>15000</v>
      </c>
    </row>
    <row r="120" spans="1:7" ht="23.25">
      <c r="A120" s="29"/>
      <c r="B120" s="61" t="s">
        <v>112</v>
      </c>
      <c r="C120" s="38">
        <v>180800</v>
      </c>
      <c r="D120" s="38">
        <f>E120+F120+G120</f>
        <v>32600</v>
      </c>
      <c r="E120" s="38">
        <v>10120</v>
      </c>
      <c r="F120" s="38">
        <v>9200</v>
      </c>
      <c r="G120" s="38">
        <v>13280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0</v>
      </c>
      <c r="E121" s="38">
        <v>0</v>
      </c>
      <c r="F121" s="38">
        <v>0</v>
      </c>
      <c r="G121" s="38">
        <v>0</v>
      </c>
    </row>
    <row r="122" spans="1:7" ht="23.25">
      <c r="A122" s="29"/>
      <c r="B122" s="54" t="s">
        <v>43</v>
      </c>
      <c r="C122" s="39">
        <v>625000</v>
      </c>
      <c r="D122" s="33">
        <f>E122+F122+G122</f>
        <v>220400</v>
      </c>
      <c r="E122" s="39">
        <v>168800</v>
      </c>
      <c r="F122" s="39">
        <v>30000</v>
      </c>
      <c r="G122" s="39">
        <v>21600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2264440</v>
      </c>
      <c r="E123" s="58">
        <f>SUM(E116:E122)</f>
        <v>711900</v>
      </c>
      <c r="F123" s="58">
        <f>SUM(F116:F122)</f>
        <v>787180</v>
      </c>
      <c r="G123" s="58">
        <f>SUM(G116:G122)</f>
        <v>765360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6" ref="D124:D134">E124+F124+G124</f>
        <v>200000</v>
      </c>
      <c r="E124" s="38">
        <v>50000</v>
      </c>
      <c r="F124" s="38">
        <v>95000</v>
      </c>
      <c r="G124" s="38">
        <v>55000</v>
      </c>
    </row>
    <row r="125" spans="1:7" ht="19.5" customHeight="1">
      <c r="A125" s="29"/>
      <c r="B125" s="45" t="s">
        <v>56</v>
      </c>
      <c r="C125" s="38">
        <v>199000</v>
      </c>
      <c r="D125" s="38">
        <f t="shared" si="6"/>
        <v>78000</v>
      </c>
      <c r="E125" s="38">
        <v>0</v>
      </c>
      <c r="F125" s="38">
        <v>24000</v>
      </c>
      <c r="G125" s="38">
        <v>54000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6"/>
        <v>31700</v>
      </c>
      <c r="E126" s="38">
        <v>400</v>
      </c>
      <c r="F126" s="38">
        <v>27050</v>
      </c>
      <c r="G126" s="38">
        <v>4250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6"/>
        <v>5200</v>
      </c>
      <c r="E127" s="38">
        <v>0</v>
      </c>
      <c r="F127" s="38">
        <v>2000</v>
      </c>
      <c r="G127" s="38">
        <v>3200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6"/>
        <v>0</v>
      </c>
      <c r="E128" s="38"/>
      <c r="F128" s="38">
        <v>0</v>
      </c>
      <c r="G128" s="38">
        <v>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6"/>
        <v>20500</v>
      </c>
      <c r="E129" s="38">
        <v>0</v>
      </c>
      <c r="F129" s="38">
        <v>5500</v>
      </c>
      <c r="G129" s="38">
        <v>15000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6"/>
        <v>465918</v>
      </c>
      <c r="E130" s="38">
        <v>170466.6</v>
      </c>
      <c r="F130" s="38">
        <v>155306</v>
      </c>
      <c r="G130" s="38">
        <v>140145.4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6"/>
        <v>68000</v>
      </c>
      <c r="E131" s="38">
        <v>30000</v>
      </c>
      <c r="F131" s="38">
        <v>18000</v>
      </c>
      <c r="G131" s="38">
        <v>20000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6"/>
        <v>31000</v>
      </c>
      <c r="E132" s="38">
        <v>30000</v>
      </c>
      <c r="F132" s="38">
        <v>0</v>
      </c>
      <c r="G132" s="38">
        <v>1000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6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148800</v>
      </c>
      <c r="D134" s="33">
        <f t="shared" si="6"/>
        <v>28790.6</v>
      </c>
      <c r="E134" s="33">
        <v>3223.22</v>
      </c>
      <c r="F134" s="33">
        <v>2930.2</v>
      </c>
      <c r="G134" s="33">
        <v>22637.18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957608.6</v>
      </c>
      <c r="E135" s="58">
        <f>SUM(E124:E134)</f>
        <v>293589.81999999995</v>
      </c>
      <c r="F135" s="58">
        <f>SUM(F124:F134)</f>
        <v>339286.2</v>
      </c>
      <c r="G135" s="58">
        <f>SUM(G124:G134)</f>
        <v>324732.58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15000</v>
      </c>
      <c r="E137" s="57">
        <v>5000</v>
      </c>
      <c r="F137" s="57">
        <v>5000</v>
      </c>
      <c r="G137" s="57">
        <v>5000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252000</v>
      </c>
      <c r="E138" s="58">
        <f>SUM(E136:E137)</f>
        <v>84000</v>
      </c>
      <c r="F138" s="58">
        <f>SUM(F136:F137)</f>
        <v>84000</v>
      </c>
      <c r="G138" s="58">
        <f>SUM(G136:G137)</f>
        <v>84000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30000</v>
      </c>
      <c r="E139" s="48">
        <v>0</v>
      </c>
      <c r="F139" s="48">
        <v>19000</v>
      </c>
      <c r="G139" s="48">
        <v>11000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238000</v>
      </c>
      <c r="E140" s="38">
        <v>0</v>
      </c>
      <c r="F140" s="38">
        <v>238000</v>
      </c>
      <c r="G140" s="38"/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268000</v>
      </c>
      <c r="E143" s="58">
        <f>SUM(E139:E142)</f>
        <v>0</v>
      </c>
      <c r="F143" s="58">
        <f>SUM(F139:F142)</f>
        <v>257000</v>
      </c>
      <c r="G143" s="58">
        <f>SUM(G139:G142)</f>
        <v>11000</v>
      </c>
    </row>
    <row r="144" spans="1:7" ht="28.5" customHeight="1" thickTop="1">
      <c r="A144" s="43">
        <v>13</v>
      </c>
      <c r="B144" s="66" t="s">
        <v>144</v>
      </c>
      <c r="C144" s="33">
        <v>22000</v>
      </c>
      <c r="D144" s="33">
        <f>E144+F144+G144</f>
        <v>22000</v>
      </c>
      <c r="E144" s="33">
        <v>0</v>
      </c>
      <c r="F144" s="33">
        <v>0</v>
      </c>
      <c r="G144" s="48">
        <v>22000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47000</v>
      </c>
      <c r="E146" s="38">
        <v>0</v>
      </c>
      <c r="F146" s="38">
        <v>0</v>
      </c>
      <c r="G146" s="38">
        <v>47000</v>
      </c>
    </row>
    <row r="147" spans="1:7" ht="23.25" customHeight="1">
      <c r="A147" s="29"/>
      <c r="B147" s="45" t="s">
        <v>36</v>
      </c>
      <c r="C147" s="38"/>
      <c r="D147" s="38"/>
      <c r="E147" s="33">
        <v>0</v>
      </c>
      <c r="F147" s="33">
        <v>0</v>
      </c>
      <c r="G147" s="48">
        <v>0</v>
      </c>
    </row>
    <row r="148" spans="1:7" ht="27" customHeight="1" thickBot="1">
      <c r="A148" s="130"/>
      <c r="B148" s="129" t="s">
        <v>48</v>
      </c>
      <c r="C148" s="58">
        <f>SUM(C144:C147)</f>
        <v>91000</v>
      </c>
      <c r="D148" s="58">
        <f>SUM(D144:D147)</f>
        <v>69000</v>
      </c>
      <c r="E148" s="58">
        <f>SUM(E144:E159)</f>
        <v>0</v>
      </c>
      <c r="F148" s="58">
        <f>SUM(F144:F159)</f>
        <v>0</v>
      </c>
      <c r="G148" s="58">
        <f>SUM(G144:G147)</f>
        <v>69000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25" t="s">
        <v>120</v>
      </c>
      <c r="B150" s="225"/>
      <c r="C150" s="225"/>
      <c r="D150" s="225"/>
      <c r="E150" s="225"/>
      <c r="F150" s="225"/>
      <c r="G150" s="225"/>
    </row>
    <row r="151" spans="1:7" ht="24.75" customHeight="1">
      <c r="A151" s="30" t="s">
        <v>2</v>
      </c>
      <c r="B151" s="30" t="s">
        <v>3</v>
      </c>
      <c r="C151" s="30" t="s">
        <v>4</v>
      </c>
      <c r="D151" s="228" t="s">
        <v>14</v>
      </c>
      <c r="E151" s="229"/>
      <c r="F151" s="229"/>
      <c r="G151" s="230"/>
    </row>
    <row r="152" spans="1:7" ht="27" customHeight="1">
      <c r="A152" s="36"/>
      <c r="B152" s="36"/>
      <c r="C152" s="36"/>
      <c r="D152" s="22" t="s">
        <v>148</v>
      </c>
      <c r="E152" s="37" t="s">
        <v>85</v>
      </c>
      <c r="F152" s="37" t="s">
        <v>86</v>
      </c>
      <c r="G152" s="37" t="s">
        <v>87</v>
      </c>
    </row>
    <row r="153" spans="1:7" ht="27" customHeight="1">
      <c r="A153" s="31"/>
      <c r="B153" s="134" t="s">
        <v>58</v>
      </c>
      <c r="C153" s="67">
        <f>C148</f>
        <v>91000</v>
      </c>
      <c r="D153" s="67">
        <f>D148</f>
        <v>69000</v>
      </c>
      <c r="E153" s="131">
        <f>E148</f>
        <v>0</v>
      </c>
      <c r="F153" s="131">
        <f>F148</f>
        <v>0</v>
      </c>
      <c r="G153" s="67">
        <f>G148</f>
        <v>69000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-E155+G155</f>
        <v>5000</v>
      </c>
      <c r="E155" s="38">
        <v>0</v>
      </c>
      <c r="F155" s="38">
        <v>10000</v>
      </c>
      <c r="G155" s="38">
        <v>5000</v>
      </c>
    </row>
    <row r="156" spans="1:7" ht="27" customHeight="1">
      <c r="A156" s="29"/>
      <c r="B156" s="145" t="s">
        <v>37</v>
      </c>
      <c r="C156" s="143">
        <v>30000</v>
      </c>
      <c r="D156" s="127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113500</v>
      </c>
      <c r="D157" s="127">
        <f>E157+F157+G157</f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5" t="s">
        <v>43</v>
      </c>
      <c r="C158" s="143">
        <v>4200</v>
      </c>
      <c r="D158" s="127">
        <f>E158+F158+G158</f>
        <v>4200</v>
      </c>
      <c r="E158" s="38">
        <v>0</v>
      </c>
      <c r="F158" s="38">
        <v>0</v>
      </c>
      <c r="G158" s="38">
        <v>4200</v>
      </c>
    </row>
    <row r="159" spans="1:7" ht="27" customHeight="1">
      <c r="A159" s="29"/>
      <c r="B159" s="45" t="s">
        <v>39</v>
      </c>
      <c r="C159" s="25">
        <v>241900</v>
      </c>
      <c r="D159" s="38">
        <f>E159+G159</f>
        <v>91340</v>
      </c>
      <c r="E159" s="38">
        <v>0</v>
      </c>
      <c r="F159" s="38">
        <v>0</v>
      </c>
      <c r="G159" s="38">
        <v>91340</v>
      </c>
    </row>
    <row r="160" spans="1:7" ht="27" customHeight="1">
      <c r="A160" s="29"/>
      <c r="B160" s="45" t="s">
        <v>112</v>
      </c>
      <c r="C160" s="25">
        <v>30000</v>
      </c>
      <c r="D160" s="38">
        <f>E160+F160+G160</f>
        <v>0</v>
      </c>
      <c r="E160" s="33">
        <v>0</v>
      </c>
      <c r="F160" s="33">
        <v>0</v>
      </c>
      <c r="G160" s="48">
        <v>0</v>
      </c>
    </row>
    <row r="161" spans="1:7" ht="27" customHeight="1" thickBot="1">
      <c r="A161" s="29"/>
      <c r="B161" s="63" t="s">
        <v>15</v>
      </c>
      <c r="C161" s="58">
        <f>SUM(C153:C160)</f>
        <v>624600</v>
      </c>
      <c r="D161" s="58">
        <f>SUM(D153:D160)</f>
        <v>169540</v>
      </c>
      <c r="E161" s="58">
        <f>SUM(E152:E160)</f>
        <v>0</v>
      </c>
      <c r="F161" s="58">
        <f>F155</f>
        <v>10000</v>
      </c>
      <c r="G161" s="58">
        <f>SUM(G153:G160)</f>
        <v>169540</v>
      </c>
    </row>
    <row r="162" spans="1:7" ht="29.25" customHeight="1" thickTop="1">
      <c r="A162" s="29">
        <v>14</v>
      </c>
      <c r="B162" s="68" t="s">
        <v>64</v>
      </c>
      <c r="C162" s="33">
        <v>3763200</v>
      </c>
      <c r="D162" s="33">
        <v>0</v>
      </c>
      <c r="E162" s="33">
        <v>0</v>
      </c>
      <c r="F162" s="33">
        <v>0</v>
      </c>
      <c r="G162" s="33">
        <v>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101">
        <v>50700</v>
      </c>
      <c r="D164" s="101">
        <f>E164+F164+G164</f>
        <v>96900</v>
      </c>
      <c r="E164" s="101">
        <v>32300</v>
      </c>
      <c r="F164" s="101">
        <v>32300</v>
      </c>
      <c r="G164" s="101">
        <v>32300</v>
      </c>
    </row>
    <row r="165" spans="1:7" ht="27.75" customHeight="1" thickBot="1">
      <c r="A165" s="24"/>
      <c r="B165" s="63" t="s">
        <v>15</v>
      </c>
      <c r="C165" s="58">
        <f>SUM(C162:C164)</f>
        <v>4013900</v>
      </c>
      <c r="D165" s="58">
        <f>SUM(D162:D164)</f>
        <v>96900</v>
      </c>
      <c r="E165" s="58">
        <f>SUM(E162:E164)</f>
        <v>32300</v>
      </c>
      <c r="F165" s="58">
        <f>SUM(F162:F164)</f>
        <v>32300</v>
      </c>
      <c r="G165" s="58">
        <f>SUM(G162:G164)</f>
        <v>32300</v>
      </c>
    </row>
    <row r="166" spans="1:7" ht="33" customHeight="1" thickTop="1">
      <c r="A166" s="31">
        <v>15</v>
      </c>
      <c r="B166" s="68" t="s">
        <v>119</v>
      </c>
      <c r="C166" s="39">
        <v>2600850</v>
      </c>
      <c r="D166" s="125">
        <f>E166+F166+G166</f>
        <v>325024.99</v>
      </c>
      <c r="E166" s="39">
        <v>50008.33</v>
      </c>
      <c r="F166" s="39">
        <v>150008.33</v>
      </c>
      <c r="G166" s="39">
        <v>125008.33</v>
      </c>
    </row>
    <row r="167" spans="1:7" ht="30" customHeight="1">
      <c r="A167" s="29"/>
      <c r="B167" s="40" t="s">
        <v>122</v>
      </c>
      <c r="C167" s="44">
        <v>150000</v>
      </c>
      <c r="D167" s="38">
        <f>E167+G167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84000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ht="36" customHeight="1" thickBot="1">
      <c r="A169" s="71"/>
      <c r="B169" s="63" t="s">
        <v>15</v>
      </c>
      <c r="C169" s="58">
        <f>C166+C167+C168</f>
        <v>2834850</v>
      </c>
      <c r="D169" s="58">
        <f>SUM(D166:D168)</f>
        <v>349024.99</v>
      </c>
      <c r="E169" s="58">
        <f>SUM(E166:E168)</f>
        <v>58008.33</v>
      </c>
      <c r="F169" s="58">
        <f>SUM(F166:F168)</f>
        <v>158008.33</v>
      </c>
      <c r="G169" s="58">
        <f>SUM(G166:G168)</f>
        <v>133008.33000000002</v>
      </c>
    </row>
    <row r="170" spans="1:7" ht="15" thickTop="1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3:G73"/>
    <mergeCell ref="A72:G72"/>
    <mergeCell ref="A113:G113"/>
    <mergeCell ref="D114:G11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0"/>
  <sheetViews>
    <sheetView view="pageBreakPreview" zoomScale="140" zoomScaleSheetLayoutView="140" workbookViewId="0" topLeftCell="B151">
      <selection activeCell="G164" sqref="G16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131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166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124</v>
      </c>
      <c r="E6" s="37" t="s">
        <v>101</v>
      </c>
      <c r="F6" s="37" t="s">
        <v>99</v>
      </c>
      <c r="G6" s="37" t="s">
        <v>100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35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 t="shared" si="0"/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2500550</v>
      </c>
      <c r="D15" s="38">
        <f aca="true" t="shared" si="1" ref="D15:D23"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140150</v>
      </c>
      <c r="D16" s="38">
        <f t="shared" si="1"/>
        <v>51075</v>
      </c>
      <c r="E16" s="38">
        <v>17025</v>
      </c>
      <c r="F16" s="38">
        <v>17025</v>
      </c>
      <c r="G16" s="38">
        <v>17025</v>
      </c>
    </row>
    <row r="17" spans="1:7" ht="22.5" customHeight="1">
      <c r="A17" s="29"/>
      <c r="B17" s="141" t="s">
        <v>34</v>
      </c>
      <c r="C17" s="38">
        <v>855520</v>
      </c>
      <c r="D17" s="38">
        <f t="shared" si="1"/>
        <v>230550</v>
      </c>
      <c r="E17" s="38">
        <v>76850</v>
      </c>
      <c r="F17" s="38">
        <v>76850</v>
      </c>
      <c r="G17" s="38">
        <v>76850</v>
      </c>
    </row>
    <row r="18" spans="1:7" ht="21.75" customHeight="1">
      <c r="A18" s="29"/>
      <c r="B18" s="45" t="s">
        <v>36</v>
      </c>
      <c r="C18" s="38">
        <v>99380</v>
      </c>
      <c r="D18" s="38">
        <f t="shared" si="1"/>
        <v>45000</v>
      </c>
      <c r="E18" s="38">
        <v>15000</v>
      </c>
      <c r="F18" s="38">
        <v>15000</v>
      </c>
      <c r="G18" s="38">
        <v>15000</v>
      </c>
    </row>
    <row r="19" spans="1:7" ht="23.25" customHeight="1">
      <c r="A19" s="29"/>
      <c r="B19" s="45" t="s">
        <v>37</v>
      </c>
      <c r="C19" s="38">
        <v>1997621</v>
      </c>
      <c r="D19" s="38">
        <f t="shared" si="1"/>
        <v>460680</v>
      </c>
      <c r="E19" s="38">
        <v>147980</v>
      </c>
      <c r="F19" s="38">
        <v>156350</v>
      </c>
      <c r="G19" s="38">
        <v>156350</v>
      </c>
    </row>
    <row r="20" spans="1:7" ht="21" customHeight="1">
      <c r="A20" s="29"/>
      <c r="B20" s="45" t="s">
        <v>38</v>
      </c>
      <c r="C20" s="38">
        <v>527870</v>
      </c>
      <c r="D20" s="38">
        <f t="shared" si="1"/>
        <v>147660</v>
      </c>
      <c r="E20" s="38">
        <v>49220</v>
      </c>
      <c r="F20" s="38">
        <v>49220</v>
      </c>
      <c r="G20" s="38">
        <v>49220</v>
      </c>
    </row>
    <row r="21" spans="1:7" ht="22.5" customHeight="1">
      <c r="A21" s="29"/>
      <c r="B21" s="45" t="s">
        <v>39</v>
      </c>
      <c r="C21" s="38">
        <v>1134720</v>
      </c>
      <c r="D21" s="38">
        <f t="shared" si="1"/>
        <v>284370</v>
      </c>
      <c r="E21" s="38">
        <v>94790</v>
      </c>
      <c r="F21" s="38">
        <v>94790</v>
      </c>
      <c r="G21" s="38">
        <v>94790</v>
      </c>
    </row>
    <row r="22" spans="1:7" ht="22.5" customHeight="1">
      <c r="A22" s="59"/>
      <c r="B22" s="45" t="s">
        <v>43</v>
      </c>
      <c r="C22" s="38">
        <v>265520</v>
      </c>
      <c r="D22" s="38">
        <f t="shared" si="1"/>
        <v>118200</v>
      </c>
      <c r="E22" s="38">
        <v>39400</v>
      </c>
      <c r="F22" s="38">
        <v>39400</v>
      </c>
      <c r="G22" s="38">
        <v>39400</v>
      </c>
    </row>
    <row r="23" spans="1:7" ht="22.5" customHeight="1">
      <c r="A23" s="59"/>
      <c r="B23" s="60" t="s">
        <v>134</v>
      </c>
      <c r="C23" s="33">
        <v>127980</v>
      </c>
      <c r="D23" s="33">
        <f t="shared" si="1"/>
        <v>0</v>
      </c>
      <c r="E23" s="33"/>
      <c r="F23" s="33"/>
      <c r="G23" s="33"/>
    </row>
    <row r="24" spans="1:7" ht="21" customHeight="1" thickBot="1">
      <c r="A24" s="59"/>
      <c r="B24" s="63" t="s">
        <v>15</v>
      </c>
      <c r="C24" s="58">
        <f>SUM(C15:C23)</f>
        <v>7649311</v>
      </c>
      <c r="D24" s="58">
        <f>SUM(D15:D23)</f>
        <v>1947075</v>
      </c>
      <c r="E24" s="58">
        <f>SUM(E15:E23)</f>
        <v>643445</v>
      </c>
      <c r="F24" s="58">
        <f>SUM(F15:F23)</f>
        <v>651815</v>
      </c>
      <c r="G24" s="144">
        <f>SUM(G15:G23)</f>
        <v>651815</v>
      </c>
    </row>
    <row r="25" spans="1:7" ht="23.25" customHeight="1" thickTop="1">
      <c r="A25" s="29">
        <v>3</v>
      </c>
      <c r="B25" s="47" t="s">
        <v>135</v>
      </c>
      <c r="C25" s="48">
        <v>196320</v>
      </c>
      <c r="D25" s="48">
        <f aca="true" t="shared" si="2" ref="D25:D35">E25+F25+G25</f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2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1007250</v>
      </c>
      <c r="D27" s="38">
        <f t="shared" si="2"/>
        <v>183540</v>
      </c>
      <c r="E27" s="38">
        <v>61180</v>
      </c>
      <c r="F27" s="38">
        <v>61180</v>
      </c>
      <c r="G27" s="38">
        <v>61180</v>
      </c>
    </row>
    <row r="28" spans="1:7" ht="23.25">
      <c r="A28" s="29"/>
      <c r="B28" s="46" t="s">
        <v>36</v>
      </c>
      <c r="C28" s="38">
        <v>409310</v>
      </c>
      <c r="D28" s="38">
        <f>E28+F28+G28</f>
        <v>216730</v>
      </c>
      <c r="E28" s="38">
        <v>78910</v>
      </c>
      <c r="F28" s="38">
        <v>68910</v>
      </c>
      <c r="G28" s="38">
        <v>68910</v>
      </c>
    </row>
    <row r="29" spans="1:7" ht="21.75" customHeight="1">
      <c r="A29" s="29"/>
      <c r="B29" s="54" t="s">
        <v>37</v>
      </c>
      <c r="C29" s="57">
        <v>219360</v>
      </c>
      <c r="D29" s="57">
        <f t="shared" si="2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2024600</v>
      </c>
      <c r="D30" s="58">
        <f t="shared" si="2"/>
        <v>544540</v>
      </c>
      <c r="E30" s="58">
        <f>SUM(E25:E29)</f>
        <v>188180</v>
      </c>
      <c r="F30" s="58">
        <f>SUM(F25:F29)</f>
        <v>178180</v>
      </c>
      <c r="G30" s="58">
        <f>SUM(G25:G29)</f>
        <v>178180</v>
      </c>
    </row>
    <row r="31" spans="1:7" ht="24" thickTop="1">
      <c r="A31" s="29">
        <v>4</v>
      </c>
      <c r="B31" s="53" t="s">
        <v>136</v>
      </c>
      <c r="C31" s="33">
        <v>476598</v>
      </c>
      <c r="D31" s="33">
        <f t="shared" si="2"/>
        <v>567720</v>
      </c>
      <c r="E31" s="33">
        <v>189240</v>
      </c>
      <c r="F31" s="33">
        <v>189240</v>
      </c>
      <c r="G31" s="33">
        <v>189240</v>
      </c>
    </row>
    <row r="32" spans="1:7" ht="21" customHeight="1">
      <c r="A32" s="29"/>
      <c r="B32" s="45" t="s">
        <v>56</v>
      </c>
      <c r="C32" s="38">
        <v>756770</v>
      </c>
      <c r="D32" s="38">
        <f t="shared" si="2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255160</v>
      </c>
      <c r="D33" s="38">
        <f t="shared" si="2"/>
        <v>99330</v>
      </c>
      <c r="E33" s="38">
        <v>33110</v>
      </c>
      <c r="F33" s="38">
        <v>33110</v>
      </c>
      <c r="G33" s="38">
        <v>33110</v>
      </c>
    </row>
    <row r="34" spans="1:7" ht="23.25">
      <c r="A34" s="31"/>
      <c r="B34" s="60" t="s">
        <v>35</v>
      </c>
      <c r="C34" s="33">
        <v>963960</v>
      </c>
      <c r="D34" s="33">
        <f t="shared" si="2"/>
        <v>254280</v>
      </c>
      <c r="E34" s="33">
        <v>84760</v>
      </c>
      <c r="F34" s="33">
        <v>84760</v>
      </c>
      <c r="G34" s="33">
        <v>84760</v>
      </c>
    </row>
    <row r="35" spans="1:7" ht="24" thickBot="1">
      <c r="A35" s="27"/>
      <c r="B35" s="63" t="s">
        <v>48</v>
      </c>
      <c r="C35" s="58">
        <f>SUM(C31:C34)</f>
        <v>2452488</v>
      </c>
      <c r="D35" s="58">
        <f t="shared" si="2"/>
        <v>1099320</v>
      </c>
      <c r="E35" s="58">
        <f>SUM(E31:E34)</f>
        <v>366440</v>
      </c>
      <c r="F35" s="58">
        <f>SUM(F31:F34)</f>
        <v>366440</v>
      </c>
      <c r="G35" s="58">
        <f>SUM(G31:G34)</f>
        <v>366440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25" t="s">
        <v>59</v>
      </c>
      <c r="B37" s="225"/>
      <c r="C37" s="225"/>
      <c r="D37" s="225"/>
      <c r="E37" s="225"/>
      <c r="F37" s="225"/>
      <c r="G37" s="225"/>
    </row>
    <row r="38" spans="1:7" ht="23.25">
      <c r="A38" s="30" t="s">
        <v>2</v>
      </c>
      <c r="B38" s="30" t="s">
        <v>3</v>
      </c>
      <c r="C38" s="30" t="s">
        <v>4</v>
      </c>
      <c r="D38" s="228" t="s">
        <v>14</v>
      </c>
      <c r="E38" s="229"/>
      <c r="F38" s="229"/>
      <c r="G38" s="230"/>
    </row>
    <row r="39" spans="1:7" ht="23.25">
      <c r="A39" s="36"/>
      <c r="B39" s="36"/>
      <c r="C39" s="36"/>
      <c r="D39" s="22" t="s">
        <v>124</v>
      </c>
      <c r="E39" s="37" t="s">
        <v>101</v>
      </c>
      <c r="F39" s="37" t="s">
        <v>99</v>
      </c>
      <c r="G39" s="37" t="s">
        <v>100</v>
      </c>
    </row>
    <row r="40" spans="1:7" ht="23.25">
      <c r="A40" s="43"/>
      <c r="B40" s="64" t="s">
        <v>58</v>
      </c>
      <c r="C40" s="67">
        <f>C35</f>
        <v>2452488</v>
      </c>
      <c r="D40" s="67">
        <f>D35</f>
        <v>1099320</v>
      </c>
      <c r="E40" s="67">
        <f>E35</f>
        <v>366440</v>
      </c>
      <c r="F40" s="67">
        <f>F35</f>
        <v>366440</v>
      </c>
      <c r="G40" s="67">
        <f>G35</f>
        <v>366440</v>
      </c>
    </row>
    <row r="41" spans="1:7" ht="23.25">
      <c r="A41" s="43"/>
      <c r="B41" s="45" t="s">
        <v>38</v>
      </c>
      <c r="C41" s="127">
        <v>131920</v>
      </c>
      <c r="D41" s="127">
        <f aca="true" t="shared" si="3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90080</v>
      </c>
      <c r="D42" s="38">
        <f t="shared" si="3"/>
        <v>30000</v>
      </c>
      <c r="E42" s="38">
        <v>10000</v>
      </c>
      <c r="F42" s="38">
        <v>10000</v>
      </c>
      <c r="G42" s="38">
        <v>10000</v>
      </c>
    </row>
    <row r="43" spans="1:7" ht="23.25">
      <c r="A43" s="29"/>
      <c r="B43" s="45" t="s">
        <v>37</v>
      </c>
      <c r="C43" s="38">
        <v>237720</v>
      </c>
      <c r="D43" s="38">
        <f t="shared" si="3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375840</v>
      </c>
      <c r="D44" s="38">
        <f t="shared" si="3"/>
        <v>138500</v>
      </c>
      <c r="E44" s="38">
        <v>45500</v>
      </c>
      <c r="F44" s="38">
        <v>45500</v>
      </c>
      <c r="G44" s="38">
        <v>47500</v>
      </c>
    </row>
    <row r="45" spans="1:7" ht="23.25">
      <c r="A45" s="29"/>
      <c r="B45" s="46" t="s">
        <v>40</v>
      </c>
      <c r="C45" s="38">
        <v>120020</v>
      </c>
      <c r="D45" s="38">
        <f t="shared" si="3"/>
        <v>45960</v>
      </c>
      <c r="E45" s="38">
        <v>15320</v>
      </c>
      <c r="F45" s="38">
        <v>15320</v>
      </c>
      <c r="G45" s="38">
        <v>15320</v>
      </c>
    </row>
    <row r="46" spans="1:7" ht="23.25">
      <c r="A46" s="29"/>
      <c r="B46" s="60" t="s">
        <v>43</v>
      </c>
      <c r="C46" s="33"/>
      <c r="D46" s="33">
        <f t="shared" si="3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3408068</v>
      </c>
      <c r="D47" s="58">
        <f>SUM(D40:D46)</f>
        <v>1401908</v>
      </c>
      <c r="E47" s="58">
        <f>SUM(E40:E46)</f>
        <v>466636</v>
      </c>
      <c r="F47" s="58">
        <f>SUM(F40:F45)</f>
        <v>466636</v>
      </c>
      <c r="G47" s="58">
        <f>SUM(G40:G45)</f>
        <v>468636</v>
      </c>
    </row>
    <row r="48" spans="1:7" ht="26.25" customHeight="1" thickTop="1">
      <c r="A48" s="31">
        <v>5</v>
      </c>
      <c r="B48" s="65" t="s">
        <v>83</v>
      </c>
      <c r="C48" s="33">
        <v>58800</v>
      </c>
      <c r="D48" s="33">
        <f>E48+F48+G48</f>
        <v>0</v>
      </c>
      <c r="E48" s="33"/>
      <c r="F48" s="33"/>
      <c r="G48" s="33"/>
    </row>
    <row r="49" spans="1:7" ht="23.25">
      <c r="A49" s="29"/>
      <c r="B49" s="45" t="s">
        <v>34</v>
      </c>
      <c r="C49" s="38">
        <v>12000</v>
      </c>
      <c r="D49" s="38">
        <f>E49+F49+G49</f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6000</v>
      </c>
      <c r="D50" s="38">
        <f>E50+F50+G50</f>
        <v>9600</v>
      </c>
      <c r="E50" s="38">
        <v>8000</v>
      </c>
      <c r="F50" s="38">
        <v>800</v>
      </c>
      <c r="G50" s="38">
        <v>800</v>
      </c>
    </row>
    <row r="51" spans="1:7" ht="23.25">
      <c r="A51" s="29"/>
      <c r="B51" s="45" t="s">
        <v>38</v>
      </c>
      <c r="C51" s="38">
        <v>2340</v>
      </c>
      <c r="D51" s="38"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38400</v>
      </c>
      <c r="D52" s="38">
        <v>0</v>
      </c>
      <c r="E52" s="38">
        <v>1000</v>
      </c>
      <c r="F52" s="38">
        <v>1000</v>
      </c>
      <c r="G52" s="38">
        <v>1000</v>
      </c>
    </row>
    <row r="53" spans="1:7" ht="23.25">
      <c r="A53" s="29"/>
      <c r="B53" s="45" t="s">
        <v>115</v>
      </c>
      <c r="C53" s="38">
        <v>151210</v>
      </c>
      <c r="D53" s="38">
        <f>E53+F53+G53</f>
        <v>31209</v>
      </c>
      <c r="E53" s="38">
        <v>10403</v>
      </c>
      <c r="F53" s="38">
        <v>10403</v>
      </c>
      <c r="G53" s="38">
        <v>10403</v>
      </c>
    </row>
    <row r="54" spans="1:7" ht="23.25">
      <c r="A54" s="59"/>
      <c r="B54" s="45" t="s">
        <v>117</v>
      </c>
      <c r="C54" s="38">
        <v>42000</v>
      </c>
      <c r="D54" s="38">
        <f>E54+F54+G54</f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>E55+F55+G55</f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>E56+F56+G56</f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394750</v>
      </c>
      <c r="D57" s="58">
        <f>SUM(D48:D56)</f>
        <v>75309</v>
      </c>
      <c r="E57" s="58">
        <f>SUM(E48:E56)</f>
        <v>30903</v>
      </c>
      <c r="F57" s="58">
        <f>SUM(F48:F56)</f>
        <v>23703</v>
      </c>
      <c r="G57" s="58">
        <f>SUM(G48:G56)</f>
        <v>23703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aca="true" t="shared" si="4" ref="D58:D69">E58+F58+G58</f>
        <v>0</v>
      </c>
      <c r="E58" s="33">
        <v>0</v>
      </c>
      <c r="F58" s="33">
        <v>0</v>
      </c>
      <c r="G58" s="57">
        <v>0</v>
      </c>
    </row>
    <row r="59" spans="1:7" ht="26.25" customHeight="1">
      <c r="A59" s="29"/>
      <c r="B59" s="146" t="s">
        <v>137</v>
      </c>
      <c r="C59" s="57">
        <v>3960</v>
      </c>
      <c r="D59" s="57">
        <f t="shared" si="4"/>
        <v>990</v>
      </c>
      <c r="E59" s="57">
        <v>330</v>
      </c>
      <c r="F59" s="57">
        <v>330</v>
      </c>
      <c r="G59" s="57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4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2" t="s">
        <v>36</v>
      </c>
      <c r="C61" s="48">
        <v>7700</v>
      </c>
      <c r="D61" s="48">
        <f t="shared" si="4"/>
        <v>0</v>
      </c>
      <c r="E61" s="48">
        <v>0</v>
      </c>
      <c r="F61" s="48">
        <v>0</v>
      </c>
      <c r="G61" s="48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 t="shared" si="4"/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4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4"/>
        <v>15000</v>
      </c>
      <c r="E64" s="70">
        <v>5000</v>
      </c>
      <c r="F64" s="70">
        <v>5000</v>
      </c>
      <c r="G64" s="70">
        <v>5000</v>
      </c>
    </row>
    <row r="65" spans="1:7" ht="23.25">
      <c r="A65" s="43"/>
      <c r="B65" s="62" t="s">
        <v>56</v>
      </c>
      <c r="C65" s="48">
        <v>297000</v>
      </c>
      <c r="D65" s="48">
        <f t="shared" si="4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4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26500</v>
      </c>
      <c r="D67" s="38">
        <f t="shared" si="4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218" t="s">
        <v>13</v>
      </c>
      <c r="D68" s="38">
        <f t="shared" si="4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4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611430</v>
      </c>
      <c r="D70" s="58">
        <f>SUM(D64:D69)</f>
        <v>123585</v>
      </c>
      <c r="E70" s="58">
        <f>SUM(E64:E69)</f>
        <v>41195</v>
      </c>
      <c r="F70" s="58">
        <f>SUM(F64:F69)</f>
        <v>41195</v>
      </c>
      <c r="G70" s="58">
        <f>SUM(G64:G69)</f>
        <v>41195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25" t="s">
        <v>49</v>
      </c>
      <c r="B72" s="225"/>
      <c r="C72" s="225"/>
      <c r="D72" s="225"/>
      <c r="E72" s="225"/>
      <c r="F72" s="225"/>
      <c r="G72" s="225"/>
    </row>
    <row r="73" spans="1:7" ht="27.75" customHeight="1">
      <c r="A73" s="30" t="s">
        <v>2</v>
      </c>
      <c r="B73" s="30" t="s">
        <v>3</v>
      </c>
      <c r="C73" s="30" t="s">
        <v>4</v>
      </c>
      <c r="D73" s="228" t="s">
        <v>14</v>
      </c>
      <c r="E73" s="229"/>
      <c r="F73" s="229"/>
      <c r="G73" s="230"/>
    </row>
    <row r="74" spans="1:7" ht="26.25" customHeight="1">
      <c r="A74" s="36"/>
      <c r="B74" s="36"/>
      <c r="C74" s="36"/>
      <c r="D74" s="22" t="s">
        <v>124</v>
      </c>
      <c r="E74" s="37" t="s">
        <v>101</v>
      </c>
      <c r="F74" s="37" t="s">
        <v>99</v>
      </c>
      <c r="G74" s="37" t="s">
        <v>100</v>
      </c>
    </row>
    <row r="75" spans="1:7" ht="26.25" customHeight="1">
      <c r="A75" s="31"/>
      <c r="B75" s="99" t="s">
        <v>58</v>
      </c>
      <c r="C75" s="132">
        <f>C70</f>
        <v>611430</v>
      </c>
      <c r="D75" s="67">
        <f>D70</f>
        <v>123585</v>
      </c>
      <c r="E75" s="67">
        <v>49245</v>
      </c>
      <c r="F75" s="67">
        <v>49245</v>
      </c>
      <c r="G75" s="67">
        <v>49245</v>
      </c>
    </row>
    <row r="76" spans="1:7" ht="26.25" customHeight="1">
      <c r="A76" s="29"/>
      <c r="B76" s="45" t="s">
        <v>39</v>
      </c>
      <c r="C76" s="38">
        <v>109500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766930</v>
      </c>
      <c r="D79" s="58">
        <f>SUM(D75:D78)</f>
        <v>132795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1328259</v>
      </c>
      <c r="D80" s="48">
        <f aca="true" t="shared" si="5" ref="D80:D89">E80+F80+G80</f>
        <v>1003000</v>
      </c>
      <c r="E80" s="48">
        <v>15000</v>
      </c>
      <c r="F80" s="48">
        <v>15000</v>
      </c>
      <c r="G80" s="48">
        <v>973000</v>
      </c>
    </row>
    <row r="81" spans="1:7" ht="26.25" customHeight="1">
      <c r="A81" s="29"/>
      <c r="B81" s="45" t="s">
        <v>56</v>
      </c>
      <c r="C81" s="38">
        <v>4000</v>
      </c>
      <c r="D81" s="38">
        <f t="shared" si="5"/>
        <v>6000</v>
      </c>
      <c r="E81" s="38">
        <v>0</v>
      </c>
      <c r="F81" s="38">
        <v>3000</v>
      </c>
      <c r="G81" s="38">
        <v>3000</v>
      </c>
    </row>
    <row r="82" spans="1:7" ht="24.75" customHeight="1">
      <c r="A82" s="29"/>
      <c r="B82" s="45" t="s">
        <v>34</v>
      </c>
      <c r="C82" s="38">
        <v>61537</v>
      </c>
      <c r="D82" s="38">
        <f t="shared" si="5"/>
        <v>13500</v>
      </c>
      <c r="E82" s="38">
        <v>4500</v>
      </c>
      <c r="F82" s="38">
        <v>4500</v>
      </c>
      <c r="G82" s="38">
        <v>4500</v>
      </c>
    </row>
    <row r="83" spans="1:7" ht="24.75" customHeight="1">
      <c r="A83" s="29"/>
      <c r="B83" s="45" t="s">
        <v>35</v>
      </c>
      <c r="C83" s="38">
        <v>217850</v>
      </c>
      <c r="D83" s="38">
        <f t="shared" si="5"/>
        <v>57000</v>
      </c>
      <c r="E83" s="38">
        <v>19000</v>
      </c>
      <c r="F83" s="38">
        <v>19000</v>
      </c>
      <c r="G83" s="38">
        <v>19000</v>
      </c>
    </row>
    <row r="84" spans="1:7" ht="27" customHeight="1">
      <c r="A84" s="31"/>
      <c r="B84" s="60" t="s">
        <v>36</v>
      </c>
      <c r="C84" s="38">
        <v>5000</v>
      </c>
      <c r="D84" s="38">
        <f t="shared" si="5"/>
        <v>2000</v>
      </c>
      <c r="E84" s="38">
        <v>0</v>
      </c>
      <c r="F84" s="38">
        <v>0</v>
      </c>
      <c r="G84" s="38">
        <v>2000</v>
      </c>
    </row>
    <row r="85" spans="1:7" ht="26.25" customHeight="1">
      <c r="A85" s="29"/>
      <c r="B85" s="45" t="s">
        <v>37</v>
      </c>
      <c r="C85" s="44">
        <v>108000</v>
      </c>
      <c r="D85" s="44">
        <f>E85+F85+G85</f>
        <v>9000</v>
      </c>
      <c r="E85" s="38">
        <v>3000</v>
      </c>
      <c r="F85" s="44">
        <v>3000</v>
      </c>
      <c r="G85" s="38">
        <v>3000</v>
      </c>
    </row>
    <row r="86" spans="1:7" ht="28.5" customHeight="1">
      <c r="A86" s="29"/>
      <c r="B86" s="45" t="s">
        <v>38</v>
      </c>
      <c r="C86" s="44">
        <v>37760</v>
      </c>
      <c r="D86" s="44">
        <v>5000</v>
      </c>
      <c r="E86" s="38"/>
      <c r="F86" s="38">
        <v>2500</v>
      </c>
      <c r="G86" s="38">
        <v>2500</v>
      </c>
    </row>
    <row r="87" spans="1:7" ht="25.5" customHeight="1">
      <c r="A87" s="29"/>
      <c r="B87" s="45" t="s">
        <v>39</v>
      </c>
      <c r="C87" s="38">
        <v>54000</v>
      </c>
      <c r="D87" s="38">
        <f t="shared" si="5"/>
        <v>15500</v>
      </c>
      <c r="E87" s="38">
        <v>5000</v>
      </c>
      <c r="F87" s="38">
        <v>5000</v>
      </c>
      <c r="G87" s="38">
        <v>5500</v>
      </c>
    </row>
    <row r="88" spans="1:7" ht="27" customHeight="1">
      <c r="A88" s="29"/>
      <c r="B88" s="45" t="s">
        <v>40</v>
      </c>
      <c r="C88" s="38"/>
      <c r="D88" s="38">
        <f t="shared" si="5"/>
        <v>4000</v>
      </c>
      <c r="E88" s="44">
        <v>0</v>
      </c>
      <c r="F88" s="38">
        <v>2000</v>
      </c>
      <c r="G88" s="38">
        <v>2000</v>
      </c>
    </row>
    <row r="89" spans="1:7" ht="26.25" customHeight="1">
      <c r="A89" s="29"/>
      <c r="B89" s="61" t="s">
        <v>41</v>
      </c>
      <c r="C89" s="57">
        <v>24000</v>
      </c>
      <c r="D89" s="57">
        <f t="shared" si="5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1840406</v>
      </c>
      <c r="D90" s="58">
        <f>SUM(D80:D89)</f>
        <v>1121000</v>
      </c>
      <c r="E90" s="58">
        <f>SUM(E80:E89)</f>
        <v>48500</v>
      </c>
      <c r="F90" s="58">
        <f>SUM(F80:F89)</f>
        <v>56000</v>
      </c>
      <c r="G90" s="58">
        <f>SUM(G80:G89)</f>
        <v>1016500</v>
      </c>
    </row>
    <row r="91" spans="1:7" ht="30.75" customHeight="1" thickTop="1">
      <c r="A91" s="29">
        <v>9</v>
      </c>
      <c r="B91" s="66" t="s">
        <v>140</v>
      </c>
      <c r="C91" s="48">
        <v>1108821</v>
      </c>
      <c r="D91" s="48">
        <f aca="true" t="shared" si="6" ref="D91:D99">E91+F91+G91</f>
        <v>316328</v>
      </c>
      <c r="E91" s="48">
        <v>179580</v>
      </c>
      <c r="F91" s="48">
        <v>117748</v>
      </c>
      <c r="G91" s="48">
        <v>19000</v>
      </c>
    </row>
    <row r="92" spans="1:7" ht="29.25" customHeight="1">
      <c r="A92" s="29"/>
      <c r="B92" s="45" t="s">
        <v>56</v>
      </c>
      <c r="C92" s="38">
        <v>144250</v>
      </c>
      <c r="D92" s="38"/>
      <c r="E92" s="38">
        <v>18000</v>
      </c>
      <c r="F92" s="38">
        <v>18000</v>
      </c>
      <c r="G92" s="38">
        <v>18000</v>
      </c>
    </row>
    <row r="93" spans="1:7" ht="29.25" customHeight="1">
      <c r="A93" s="29"/>
      <c r="B93" s="45" t="s">
        <v>34</v>
      </c>
      <c r="C93" s="38">
        <v>739896</v>
      </c>
      <c r="D93" s="38">
        <f t="shared" si="6"/>
        <v>66500</v>
      </c>
      <c r="E93" s="38">
        <v>36500</v>
      </c>
      <c r="F93" s="38">
        <v>17000</v>
      </c>
      <c r="G93" s="38">
        <v>13000</v>
      </c>
    </row>
    <row r="94" spans="1:7" ht="28.5" customHeight="1">
      <c r="A94" s="29"/>
      <c r="B94" s="45" t="s">
        <v>35</v>
      </c>
      <c r="C94" s="38">
        <v>1836480</v>
      </c>
      <c r="D94" s="38">
        <f>E94+F94+G94</f>
        <v>484800</v>
      </c>
      <c r="E94" s="38">
        <v>183000</v>
      </c>
      <c r="F94" s="38">
        <v>153800</v>
      </c>
      <c r="G94" s="38">
        <v>148000</v>
      </c>
    </row>
    <row r="95" spans="1:7" ht="29.25" customHeight="1">
      <c r="A95" s="29"/>
      <c r="B95" s="45" t="s">
        <v>36</v>
      </c>
      <c r="C95" s="38">
        <v>18000</v>
      </c>
      <c r="D95" s="38">
        <f t="shared" si="6"/>
        <v>8000</v>
      </c>
      <c r="E95" s="38">
        <v>3000</v>
      </c>
      <c r="F95" s="38">
        <v>2000</v>
      </c>
      <c r="G95" s="38">
        <v>3000</v>
      </c>
    </row>
    <row r="96" spans="1:7" ht="30" customHeight="1">
      <c r="A96" s="29"/>
      <c r="B96" s="45" t="s">
        <v>37</v>
      </c>
      <c r="C96" s="38">
        <v>296900</v>
      </c>
      <c r="D96" s="38">
        <f t="shared" si="6"/>
        <v>157500</v>
      </c>
      <c r="E96" s="38">
        <v>47500</v>
      </c>
      <c r="F96" s="38">
        <v>72500</v>
      </c>
      <c r="G96" s="38">
        <v>37500</v>
      </c>
    </row>
    <row r="97" spans="1:7" ht="27" customHeight="1">
      <c r="A97" s="29"/>
      <c r="B97" s="45" t="s">
        <v>38</v>
      </c>
      <c r="C97" s="38">
        <v>394566</v>
      </c>
      <c r="D97" s="38">
        <f t="shared" si="6"/>
        <v>164200</v>
      </c>
      <c r="E97" s="38">
        <v>71400</v>
      </c>
      <c r="F97" s="38">
        <v>51400</v>
      </c>
      <c r="G97" s="38">
        <v>41400</v>
      </c>
    </row>
    <row r="98" spans="1:7" ht="27.75" customHeight="1">
      <c r="A98" s="29"/>
      <c r="B98" s="45" t="s">
        <v>39</v>
      </c>
      <c r="C98" s="38">
        <v>424656</v>
      </c>
      <c r="D98" s="38">
        <f t="shared" si="6"/>
        <v>45000</v>
      </c>
      <c r="E98" s="38">
        <v>15000</v>
      </c>
      <c r="F98" s="38">
        <v>10000</v>
      </c>
      <c r="G98" s="38">
        <v>20000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6"/>
        <v>140000</v>
      </c>
      <c r="E99" s="38">
        <v>40000</v>
      </c>
      <c r="F99" s="38">
        <v>50000</v>
      </c>
      <c r="G99" s="38">
        <v>50000</v>
      </c>
    </row>
    <row r="100" spans="1:7" ht="29.25" customHeight="1" thickBot="1">
      <c r="A100" s="26"/>
      <c r="B100" s="129" t="s">
        <v>48</v>
      </c>
      <c r="C100" s="58">
        <f>C91+C92+C93+C94+C95+C96+C97+C98+C99</f>
        <v>5443569</v>
      </c>
      <c r="D100" s="58">
        <f>SUM(D91:D99)</f>
        <v>1382328</v>
      </c>
      <c r="E100" s="58">
        <f>SUM(E91:E99)</f>
        <v>593980</v>
      </c>
      <c r="F100" s="58">
        <f>SUM(F91:F99)</f>
        <v>492448</v>
      </c>
      <c r="G100" s="58">
        <f>SUM(G91:G99)</f>
        <v>349900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25" t="s">
        <v>60</v>
      </c>
      <c r="B113" s="225"/>
      <c r="C113" s="225"/>
      <c r="D113" s="225"/>
      <c r="E113" s="225"/>
      <c r="F113" s="225"/>
      <c r="G113" s="225"/>
    </row>
    <row r="114" spans="1:7" ht="23.25">
      <c r="A114" s="30" t="s">
        <v>2</v>
      </c>
      <c r="B114" s="30" t="s">
        <v>3</v>
      </c>
      <c r="C114" s="30" t="s">
        <v>4</v>
      </c>
      <c r="D114" s="228" t="s">
        <v>14</v>
      </c>
      <c r="E114" s="229"/>
      <c r="F114" s="229"/>
      <c r="G114" s="230"/>
    </row>
    <row r="115" spans="1:7" ht="23.25">
      <c r="A115" s="36"/>
      <c r="B115" s="36"/>
      <c r="C115" s="36"/>
      <c r="D115" s="22" t="s">
        <v>124</v>
      </c>
      <c r="E115" s="37" t="s">
        <v>101</v>
      </c>
      <c r="F115" s="37" t="s">
        <v>99</v>
      </c>
      <c r="G115" s="37" t="s">
        <v>100</v>
      </c>
    </row>
    <row r="116" spans="1:7" ht="20.25" customHeight="1">
      <c r="A116" s="31"/>
      <c r="B116" s="99" t="s">
        <v>58</v>
      </c>
      <c r="C116" s="67">
        <f>C100</f>
        <v>5443569</v>
      </c>
      <c r="D116" s="67">
        <f>D100</f>
        <v>1382328</v>
      </c>
      <c r="E116" s="67">
        <f>E100</f>
        <v>593980</v>
      </c>
      <c r="F116" s="67">
        <f>F100</f>
        <v>492448</v>
      </c>
      <c r="G116" s="67">
        <f>G100</f>
        <v>349900</v>
      </c>
    </row>
    <row r="117" spans="1:7" ht="23.25">
      <c r="A117" s="29"/>
      <c r="B117" s="45" t="s">
        <v>41</v>
      </c>
      <c r="C117" s="38">
        <v>88306</v>
      </c>
      <c r="D117" s="38">
        <f>E117+F117+G117</f>
        <v>43000</v>
      </c>
      <c r="E117" s="38">
        <v>8000</v>
      </c>
      <c r="F117" s="38">
        <v>20000</v>
      </c>
      <c r="G117" s="38">
        <v>15000</v>
      </c>
    </row>
    <row r="118" spans="1:7" ht="23.25">
      <c r="A118" s="29"/>
      <c r="B118" s="61" t="s">
        <v>110</v>
      </c>
      <c r="C118" s="38">
        <v>125067</v>
      </c>
      <c r="D118" s="38"/>
      <c r="E118" s="38">
        <v>0</v>
      </c>
      <c r="F118" s="38"/>
      <c r="G118" s="38"/>
    </row>
    <row r="119" spans="1:7" ht="23.25">
      <c r="A119" s="29"/>
      <c r="B119" s="61" t="s">
        <v>111</v>
      </c>
      <c r="C119" s="38">
        <v>155625</v>
      </c>
      <c r="D119" s="38">
        <f>E119+F119+G119</f>
        <v>15000</v>
      </c>
      <c r="E119" s="38">
        <v>15000</v>
      </c>
      <c r="F119" s="38"/>
      <c r="G119" s="38">
        <v>0</v>
      </c>
    </row>
    <row r="120" spans="1:7" ht="23.25">
      <c r="A120" s="29"/>
      <c r="B120" s="61" t="s">
        <v>112</v>
      </c>
      <c r="C120" s="38">
        <v>214010</v>
      </c>
      <c r="D120" s="38">
        <f>E120+F120+G120</f>
        <v>30578</v>
      </c>
      <c r="E120" s="38">
        <v>12000</v>
      </c>
      <c r="F120" s="38">
        <v>10000</v>
      </c>
      <c r="G120" s="38">
        <v>8578</v>
      </c>
    </row>
    <row r="121" spans="1:7" ht="23.25">
      <c r="A121" s="29"/>
      <c r="B121" s="61" t="s">
        <v>113</v>
      </c>
      <c r="C121" s="38">
        <v>52310</v>
      </c>
      <c r="D121" s="38">
        <f>E121+F121+G121</f>
        <v>17150</v>
      </c>
      <c r="E121" s="38">
        <v>17150</v>
      </c>
      <c r="F121" s="38"/>
      <c r="G121" s="38"/>
    </row>
    <row r="122" spans="1:7" ht="23.25">
      <c r="A122" s="29"/>
      <c r="B122" s="54" t="s">
        <v>43</v>
      </c>
      <c r="C122" s="39">
        <v>492878</v>
      </c>
      <c r="D122" s="33">
        <f>E122+F122+G122</f>
        <v>23940</v>
      </c>
      <c r="E122" s="39">
        <v>3940</v>
      </c>
      <c r="F122" s="39">
        <v>10000</v>
      </c>
      <c r="G122" s="39">
        <v>10000</v>
      </c>
    </row>
    <row r="123" spans="1:7" ht="24" thickBot="1">
      <c r="A123" s="43"/>
      <c r="B123" s="63" t="s">
        <v>15</v>
      </c>
      <c r="C123" s="58">
        <f>SUM(C116:C122)</f>
        <v>6571765</v>
      </c>
      <c r="D123" s="58">
        <f>SUM(D116:D122)</f>
        <v>1511996</v>
      </c>
      <c r="E123" s="58">
        <f>SUM(E116:E122)</f>
        <v>650070</v>
      </c>
      <c r="F123" s="58">
        <f>SUM(F116:F122)</f>
        <v>532448</v>
      </c>
      <c r="G123" s="58">
        <f>SUM(G116:G122)</f>
        <v>383478</v>
      </c>
    </row>
    <row r="124" spans="1:7" ht="25.5" customHeight="1" thickTop="1">
      <c r="A124" s="43">
        <v>10</v>
      </c>
      <c r="B124" s="133" t="s">
        <v>141</v>
      </c>
      <c r="C124" s="38">
        <v>673050</v>
      </c>
      <c r="D124" s="38">
        <f aca="true" t="shared" si="7" ref="D124:D134">E124+F124+G124</f>
        <v>143000</v>
      </c>
      <c r="E124" s="38">
        <v>5000</v>
      </c>
      <c r="F124" s="38">
        <v>83000</v>
      </c>
      <c r="G124" s="38">
        <v>55000</v>
      </c>
    </row>
    <row r="125" spans="1:7" ht="22.5" customHeight="1">
      <c r="A125" s="29"/>
      <c r="B125" s="45" t="s">
        <v>56</v>
      </c>
      <c r="C125" s="38">
        <v>58312</v>
      </c>
      <c r="D125" s="38">
        <f t="shared" si="7"/>
        <v>59000</v>
      </c>
      <c r="E125" s="38">
        <v>44000</v>
      </c>
      <c r="F125" s="38">
        <v>10000</v>
      </c>
      <c r="G125" s="38">
        <v>5000</v>
      </c>
    </row>
    <row r="126" spans="1:7" ht="22.5" customHeight="1">
      <c r="A126" s="29"/>
      <c r="B126" s="45" t="s">
        <v>34</v>
      </c>
      <c r="C126" s="38">
        <v>205094</v>
      </c>
      <c r="D126" s="38">
        <f t="shared" si="7"/>
        <v>96850</v>
      </c>
      <c r="E126" s="38">
        <v>93050</v>
      </c>
      <c r="F126" s="38">
        <v>3150</v>
      </c>
      <c r="G126" s="38">
        <v>650</v>
      </c>
    </row>
    <row r="127" spans="1:7" ht="22.5" customHeight="1">
      <c r="A127" s="29"/>
      <c r="B127" s="45" t="s">
        <v>35</v>
      </c>
      <c r="C127" s="38">
        <v>127884</v>
      </c>
      <c r="D127" s="38">
        <f t="shared" si="7"/>
        <v>27000</v>
      </c>
      <c r="E127" s="38">
        <v>12000</v>
      </c>
      <c r="F127" s="38">
        <v>10000</v>
      </c>
      <c r="G127" s="38">
        <v>5000</v>
      </c>
    </row>
    <row r="128" spans="1:7" ht="21.75" customHeight="1">
      <c r="A128" s="29"/>
      <c r="B128" s="45" t="s">
        <v>36</v>
      </c>
      <c r="C128" s="38">
        <v>154005</v>
      </c>
      <c r="D128" s="38">
        <f t="shared" si="7"/>
        <v>40000</v>
      </c>
      <c r="E128" s="38">
        <v>0</v>
      </c>
      <c r="F128" s="38">
        <v>30000</v>
      </c>
      <c r="G128" s="38">
        <v>10000</v>
      </c>
    </row>
    <row r="129" spans="1:7" ht="23.25" customHeight="1">
      <c r="A129" s="29"/>
      <c r="B129" s="45" t="s">
        <v>37</v>
      </c>
      <c r="C129" s="38">
        <v>110000</v>
      </c>
      <c r="D129" s="38">
        <f t="shared" si="7"/>
        <v>64000</v>
      </c>
      <c r="E129" s="38">
        <v>25500</v>
      </c>
      <c r="F129" s="38">
        <v>27000</v>
      </c>
      <c r="G129" s="38">
        <v>11500</v>
      </c>
    </row>
    <row r="130" spans="1:7" ht="21.75" customHeight="1">
      <c r="A130" s="29"/>
      <c r="B130" s="45" t="s">
        <v>38</v>
      </c>
      <c r="C130" s="38">
        <v>2284565</v>
      </c>
      <c r="D130" s="38">
        <f t="shared" si="7"/>
        <v>655264.59</v>
      </c>
      <c r="E130" s="38">
        <v>166568.16</v>
      </c>
      <c r="F130" s="38">
        <v>328084.22</v>
      </c>
      <c r="G130" s="38">
        <v>160612.21</v>
      </c>
    </row>
    <row r="131" spans="1:7" ht="21" customHeight="1">
      <c r="A131" s="29"/>
      <c r="B131" s="45" t="s">
        <v>39</v>
      </c>
      <c r="C131" s="38">
        <v>267870</v>
      </c>
      <c r="D131" s="38">
        <f t="shared" si="7"/>
        <v>40000</v>
      </c>
      <c r="E131" s="38">
        <v>20000</v>
      </c>
      <c r="F131" s="38">
        <v>10000</v>
      </c>
      <c r="G131" s="38">
        <v>10000</v>
      </c>
    </row>
    <row r="132" spans="1:7" ht="24" customHeight="1">
      <c r="A132" s="29"/>
      <c r="B132" s="45" t="s">
        <v>40</v>
      </c>
      <c r="C132" s="38">
        <v>102131</v>
      </c>
      <c r="D132" s="38">
        <f t="shared" si="7"/>
        <v>31000</v>
      </c>
      <c r="E132" s="38">
        <v>10000</v>
      </c>
      <c r="F132" s="38">
        <v>11000</v>
      </c>
      <c r="G132" s="38">
        <v>10000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0</v>
      </c>
      <c r="E133" s="38">
        <v>0</v>
      </c>
      <c r="F133" s="38"/>
      <c r="G133" s="38"/>
    </row>
    <row r="134" spans="1:7" ht="21.75" customHeight="1">
      <c r="A134" s="31"/>
      <c r="B134" s="60" t="s">
        <v>112</v>
      </c>
      <c r="C134" s="33">
        <v>98000</v>
      </c>
      <c r="D134" s="33">
        <f t="shared" si="7"/>
        <v>11299.93</v>
      </c>
      <c r="E134" s="33">
        <v>3223.22</v>
      </c>
      <c r="F134" s="33">
        <v>3076.71</v>
      </c>
      <c r="G134" s="33">
        <v>5000</v>
      </c>
    </row>
    <row r="135" spans="1:7" ht="22.5" customHeight="1" thickBot="1">
      <c r="A135" s="24"/>
      <c r="B135" s="63" t="s">
        <v>15</v>
      </c>
      <c r="C135" s="58">
        <f>SUM(C124:C134)</f>
        <v>4140911</v>
      </c>
      <c r="D135" s="58">
        <f>SUM(D124:D134)</f>
        <v>1167414.5199999998</v>
      </c>
      <c r="E135" s="58">
        <f>SUM(E124:E134)</f>
        <v>379341.38</v>
      </c>
      <c r="F135" s="58">
        <f>SUM(F124:F134)</f>
        <v>515310.93</v>
      </c>
      <c r="G135" s="58">
        <f>SUM(G124:G134)</f>
        <v>272762.20999999996</v>
      </c>
    </row>
    <row r="136" spans="1:7" ht="24" thickTop="1">
      <c r="A136" s="31">
        <v>11</v>
      </c>
      <c r="B136" s="53" t="s">
        <v>142</v>
      </c>
      <c r="C136" s="33">
        <v>962192</v>
      </c>
      <c r="D136" s="33">
        <f>E136+F136+G136</f>
        <v>293000</v>
      </c>
      <c r="E136" s="33">
        <v>97000</v>
      </c>
      <c r="F136" s="33">
        <v>97000</v>
      </c>
      <c r="G136" s="33">
        <v>99000</v>
      </c>
    </row>
    <row r="137" spans="1:7" ht="23.25">
      <c r="A137" s="29"/>
      <c r="B137" s="61" t="s">
        <v>41</v>
      </c>
      <c r="C137" s="57">
        <v>6000</v>
      </c>
      <c r="D137" s="57">
        <f>E137+F137+G137</f>
        <v>15000</v>
      </c>
      <c r="E137" s="57">
        <v>5000</v>
      </c>
      <c r="F137" s="57">
        <v>5000</v>
      </c>
      <c r="G137" s="57">
        <v>5000</v>
      </c>
    </row>
    <row r="138" spans="1:7" ht="22.5" customHeight="1" thickBot="1">
      <c r="A138" s="29"/>
      <c r="B138" s="63" t="s">
        <v>15</v>
      </c>
      <c r="C138" s="58">
        <f>SUM(C136:C137)</f>
        <v>968192</v>
      </c>
      <c r="D138" s="58">
        <f>SUM(D136:D137)</f>
        <v>308000</v>
      </c>
      <c r="E138" s="58">
        <f>SUM(E136:E137)</f>
        <v>102000</v>
      </c>
      <c r="F138" s="58">
        <f>SUM(F136:F137)</f>
        <v>102000</v>
      </c>
      <c r="G138" s="58">
        <f>SUM(G136:G137)</f>
        <v>104000</v>
      </c>
    </row>
    <row r="139" spans="1:7" ht="24" customHeight="1" thickTop="1">
      <c r="A139" s="29">
        <v>12</v>
      </c>
      <c r="B139" s="66" t="s">
        <v>143</v>
      </c>
      <c r="C139" s="48">
        <v>110000</v>
      </c>
      <c r="D139" s="48">
        <f>E139+F139+G139</f>
        <v>0</v>
      </c>
      <c r="E139" s="48">
        <v>0</v>
      </c>
      <c r="F139" s="48">
        <v>0</v>
      </c>
      <c r="G139" s="48">
        <v>0</v>
      </c>
    </row>
    <row r="140" spans="1:7" ht="20.25" customHeight="1">
      <c r="A140" s="29"/>
      <c r="B140" s="45" t="s">
        <v>38</v>
      </c>
      <c r="C140" s="38">
        <v>5020000</v>
      </c>
      <c r="D140" s="38">
        <v>50000</v>
      </c>
      <c r="E140" s="38">
        <v>50000</v>
      </c>
      <c r="F140" s="38">
        <v>0</v>
      </c>
      <c r="G140" s="38"/>
    </row>
    <row r="141" spans="1:7" ht="22.5" customHeight="1">
      <c r="A141" s="59"/>
      <c r="B141" s="45" t="s">
        <v>34</v>
      </c>
      <c r="C141" s="38">
        <v>75000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5362000</v>
      </c>
      <c r="D143" s="58">
        <f>SUM(D139:D142)</f>
        <v>50000</v>
      </c>
      <c r="E143" s="58">
        <f>SUM(E139:E142)</f>
        <v>50000</v>
      </c>
      <c r="F143" s="58">
        <f>SUM(F139:F142)</f>
        <v>0</v>
      </c>
      <c r="G143" s="58">
        <f>SUM(G139:G142)</f>
        <v>0</v>
      </c>
    </row>
    <row r="144" spans="1:7" ht="25.5" customHeight="1" thickTop="1">
      <c r="A144" s="43">
        <v>13</v>
      </c>
      <c r="B144" s="66" t="s">
        <v>144</v>
      </c>
      <c r="C144" s="33">
        <v>33000</v>
      </c>
      <c r="D144" s="33">
        <f>E144+F144+G144</f>
        <v>11000</v>
      </c>
      <c r="E144" s="33">
        <v>0</v>
      </c>
      <c r="F144" s="33">
        <v>0</v>
      </c>
      <c r="G144" s="48">
        <v>11000</v>
      </c>
    </row>
    <row r="145" spans="1:7" ht="17.25" customHeight="1">
      <c r="A145" s="29"/>
      <c r="B145" s="45" t="s">
        <v>34</v>
      </c>
      <c r="C145" s="38">
        <v>143300</v>
      </c>
      <c r="D145" s="38">
        <f>E145+F145+G145</f>
        <v>54000</v>
      </c>
      <c r="E145" s="38">
        <v>0</v>
      </c>
      <c r="F145" s="38">
        <v>0</v>
      </c>
      <c r="G145" s="38">
        <v>54000</v>
      </c>
    </row>
    <row r="146" spans="1:7" ht="21" customHeight="1">
      <c r="A146" s="29"/>
      <c r="B146" s="45" t="s">
        <v>145</v>
      </c>
      <c r="C146" s="38">
        <v>1333100</v>
      </c>
      <c r="D146" s="38">
        <f>E146+F146+G146</f>
        <v>1231000</v>
      </c>
      <c r="E146" s="38">
        <v>24000</v>
      </c>
      <c r="F146" s="38">
        <v>787000</v>
      </c>
      <c r="G146" s="38">
        <v>420000</v>
      </c>
    </row>
    <row r="147" spans="1:7" ht="23.25" customHeight="1">
      <c r="A147" s="29"/>
      <c r="B147" s="45" t="s">
        <v>61</v>
      </c>
      <c r="C147" s="38">
        <v>344616</v>
      </c>
      <c r="D147" s="38">
        <f>E147+F147+G147</f>
        <v>266000</v>
      </c>
      <c r="E147" s="33">
        <v>0</v>
      </c>
      <c r="F147" s="33">
        <v>0</v>
      </c>
      <c r="G147" s="48">
        <v>266000</v>
      </c>
    </row>
    <row r="148" spans="1:7" ht="27" customHeight="1" thickBot="1">
      <c r="A148" s="130"/>
      <c r="B148" s="129" t="s">
        <v>48</v>
      </c>
      <c r="C148" s="58">
        <f>SUM(C144:C147)</f>
        <v>1854016</v>
      </c>
      <c r="D148" s="58">
        <f>SUM(D144:D147)</f>
        <v>1562000</v>
      </c>
      <c r="E148" s="58">
        <f>SUM(E144:E160)</f>
        <v>0</v>
      </c>
      <c r="F148" s="58">
        <f>SUM(F144:F147)</f>
        <v>787000</v>
      </c>
      <c r="G148" s="58">
        <f>SUM(G144:G147)</f>
        <v>751000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25" t="s">
        <v>120</v>
      </c>
      <c r="B150" s="225"/>
      <c r="C150" s="225"/>
      <c r="D150" s="225"/>
      <c r="E150" s="225"/>
      <c r="F150" s="225"/>
      <c r="G150" s="225"/>
    </row>
    <row r="151" spans="1:7" ht="24.75" customHeight="1">
      <c r="A151" s="30" t="s">
        <v>2</v>
      </c>
      <c r="B151" s="30" t="s">
        <v>3</v>
      </c>
      <c r="C151" s="30" t="s">
        <v>4</v>
      </c>
      <c r="D151" s="228" t="s">
        <v>14</v>
      </c>
      <c r="E151" s="229"/>
      <c r="F151" s="229"/>
      <c r="G151" s="230"/>
    </row>
    <row r="152" spans="1:7" ht="27" customHeight="1">
      <c r="A152" s="36"/>
      <c r="B152" s="36"/>
      <c r="C152" s="36"/>
      <c r="D152" s="22" t="s">
        <v>124</v>
      </c>
      <c r="E152" s="37" t="s">
        <v>101</v>
      </c>
      <c r="F152" s="37" t="s">
        <v>99</v>
      </c>
      <c r="G152" s="37" t="s">
        <v>100</v>
      </c>
    </row>
    <row r="153" spans="1:7" ht="27" customHeight="1">
      <c r="A153" s="31"/>
      <c r="B153" s="134" t="s">
        <v>58</v>
      </c>
      <c r="C153" s="67">
        <f>C148</f>
        <v>1854016</v>
      </c>
      <c r="D153" s="67">
        <f>D148</f>
        <v>1562000</v>
      </c>
      <c r="E153" s="131">
        <f>E148</f>
        <v>0</v>
      </c>
      <c r="F153" s="131">
        <f>F148</f>
        <v>787000</v>
      </c>
      <c r="G153" s="67"/>
    </row>
    <row r="154" spans="1:7" ht="27" customHeight="1">
      <c r="A154" s="29"/>
      <c r="B154" s="45" t="s">
        <v>38</v>
      </c>
      <c r="C154" s="127">
        <v>214100</v>
      </c>
      <c r="D154" s="127">
        <f aca="true" t="shared" si="8" ref="D154:D161">E154+F154+G154</f>
        <v>134000</v>
      </c>
      <c r="E154" s="38">
        <v>14000</v>
      </c>
      <c r="F154" s="38">
        <v>0</v>
      </c>
      <c r="G154" s="38">
        <v>120000</v>
      </c>
    </row>
    <row r="155" spans="1:7" ht="27" customHeight="1">
      <c r="A155" s="29"/>
      <c r="B155" s="45" t="s">
        <v>35</v>
      </c>
      <c r="C155" s="127">
        <v>2062300</v>
      </c>
      <c r="D155" s="127">
        <v>1991000</v>
      </c>
      <c r="E155" s="38">
        <v>10000</v>
      </c>
      <c r="F155" s="38">
        <v>10000</v>
      </c>
      <c r="G155" s="38">
        <v>1971000</v>
      </c>
    </row>
    <row r="156" spans="1:8" ht="27" customHeight="1">
      <c r="A156" s="29"/>
      <c r="B156" s="45" t="s">
        <v>36</v>
      </c>
      <c r="C156" s="127">
        <v>353100</v>
      </c>
      <c r="D156" s="127">
        <f t="shared" si="8"/>
        <v>354000</v>
      </c>
      <c r="E156" s="38"/>
      <c r="F156" s="38"/>
      <c r="G156" s="38">
        <v>354000</v>
      </c>
      <c r="H156" s="20"/>
    </row>
    <row r="157" spans="1:7" ht="27" customHeight="1">
      <c r="A157" s="29"/>
      <c r="B157" s="145" t="s">
        <v>37</v>
      </c>
      <c r="C157" s="143">
        <v>81100</v>
      </c>
      <c r="D157" s="127">
        <f t="shared" si="8"/>
        <v>52000</v>
      </c>
      <c r="E157" s="38">
        <v>0</v>
      </c>
      <c r="F157" s="38">
        <v>0</v>
      </c>
      <c r="G157" s="38">
        <v>52000</v>
      </c>
    </row>
    <row r="158" spans="1:7" ht="27" customHeight="1">
      <c r="A158" s="29"/>
      <c r="B158" s="145" t="s">
        <v>146</v>
      </c>
      <c r="C158" s="143">
        <v>113500</v>
      </c>
      <c r="D158" s="127">
        <f t="shared" si="8"/>
        <v>0</v>
      </c>
      <c r="E158" s="38">
        <v>0</v>
      </c>
      <c r="F158" s="38">
        <v>0</v>
      </c>
      <c r="G158" s="38">
        <v>0</v>
      </c>
    </row>
    <row r="159" spans="1:7" ht="27" customHeight="1">
      <c r="A159" s="29"/>
      <c r="B159" s="145" t="s">
        <v>43</v>
      </c>
      <c r="C159" s="143">
        <v>4200</v>
      </c>
      <c r="D159" s="127">
        <f t="shared" si="8"/>
        <v>0</v>
      </c>
      <c r="E159" s="38">
        <v>0</v>
      </c>
      <c r="F159" s="38">
        <v>0</v>
      </c>
      <c r="G159" s="38">
        <v>0</v>
      </c>
    </row>
    <row r="160" spans="1:7" ht="27" customHeight="1">
      <c r="A160" s="29"/>
      <c r="B160" s="45" t="s">
        <v>39</v>
      </c>
      <c r="C160" s="25">
        <v>138000</v>
      </c>
      <c r="D160" s="57">
        <f t="shared" si="8"/>
        <v>40000</v>
      </c>
      <c r="E160" s="33">
        <v>0</v>
      </c>
      <c r="F160" s="33">
        <v>20000</v>
      </c>
      <c r="G160" s="33">
        <v>20000</v>
      </c>
    </row>
    <row r="161" spans="1:7" ht="27" customHeight="1">
      <c r="A161" s="29"/>
      <c r="B161" s="45" t="s">
        <v>112</v>
      </c>
      <c r="C161" s="25">
        <v>30000</v>
      </c>
      <c r="D161" s="101">
        <f t="shared" si="8"/>
        <v>30000</v>
      </c>
      <c r="E161" s="101">
        <v>30000</v>
      </c>
      <c r="F161" s="101">
        <v>0</v>
      </c>
      <c r="G161" s="101">
        <v>0</v>
      </c>
    </row>
    <row r="162" spans="1:7" ht="27" customHeight="1" thickBot="1">
      <c r="A162" s="29"/>
      <c r="B162" s="63" t="s">
        <v>15</v>
      </c>
      <c r="C162" s="58">
        <f>SUM(C153:C161)</f>
        <v>4850316</v>
      </c>
      <c r="D162" s="58">
        <f>E162+F162+G162</f>
        <v>3388000</v>
      </c>
      <c r="E162" s="147">
        <f>SUM(E154:E161)</f>
        <v>54000</v>
      </c>
      <c r="F162" s="58">
        <f>SUM(F153:F161)</f>
        <v>817000</v>
      </c>
      <c r="G162" s="58">
        <f>SUM(G153:G161)</f>
        <v>2517000</v>
      </c>
    </row>
    <row r="163" spans="1:7" ht="29.25" customHeight="1" thickTop="1">
      <c r="A163" s="29">
        <v>14</v>
      </c>
      <c r="B163" s="68" t="s">
        <v>64</v>
      </c>
      <c r="C163" s="33">
        <v>10955100</v>
      </c>
      <c r="D163" s="33">
        <f>F163+G163</f>
        <v>880000</v>
      </c>
      <c r="E163" s="33">
        <v>0</v>
      </c>
      <c r="F163" s="33"/>
      <c r="G163" s="33">
        <v>880000</v>
      </c>
    </row>
    <row r="164" spans="1:7" ht="25.5" customHeight="1">
      <c r="A164" s="29"/>
      <c r="B164" s="45" t="s">
        <v>41</v>
      </c>
      <c r="C164" s="38">
        <v>200000</v>
      </c>
      <c r="D164" s="38">
        <f>E164+F164+G164</f>
        <v>200000</v>
      </c>
      <c r="E164" s="38">
        <v>0</v>
      </c>
      <c r="F164" s="38">
        <v>0</v>
      </c>
      <c r="G164" s="38">
        <v>200000</v>
      </c>
    </row>
    <row r="165" spans="1:7" ht="27.75" customHeight="1">
      <c r="A165" s="29"/>
      <c r="B165" s="62" t="s">
        <v>39</v>
      </c>
      <c r="C165" s="33"/>
      <c r="D165" s="33">
        <f>E165+F165+G165</f>
        <v>50700</v>
      </c>
      <c r="E165" s="33">
        <v>0</v>
      </c>
      <c r="F165" s="33">
        <v>0</v>
      </c>
      <c r="G165" s="48">
        <v>50700</v>
      </c>
    </row>
    <row r="166" spans="1:7" ht="27.75" customHeight="1">
      <c r="A166" s="29"/>
      <c r="B166" s="145" t="s">
        <v>43</v>
      </c>
      <c r="C166" s="101">
        <v>50000</v>
      </c>
      <c r="D166" s="101">
        <f>E166+F166+G166</f>
        <v>0</v>
      </c>
      <c r="E166" s="101">
        <v>0</v>
      </c>
      <c r="F166" s="101">
        <v>0</v>
      </c>
      <c r="G166" s="33">
        <v>0</v>
      </c>
    </row>
    <row r="167" spans="1:7" ht="27.75" customHeight="1" thickBot="1">
      <c r="A167" s="24"/>
      <c r="B167" s="63" t="s">
        <v>15</v>
      </c>
      <c r="C167" s="58">
        <f>SUM(C163:C166)</f>
        <v>11205100</v>
      </c>
      <c r="D167" s="58">
        <f>SUM(D163:D166)</f>
        <v>1130700</v>
      </c>
      <c r="E167" s="58">
        <f>SUM(E163:E166)</f>
        <v>0</v>
      </c>
      <c r="F167" s="58">
        <f>SUM(F163:F166)</f>
        <v>0</v>
      </c>
      <c r="G167" s="58">
        <f>SUM(G163:G166)</f>
        <v>1130700</v>
      </c>
    </row>
    <row r="168" spans="1:7" ht="33" customHeight="1" thickTop="1">
      <c r="A168" s="31">
        <v>15</v>
      </c>
      <c r="B168" s="68" t="s">
        <v>119</v>
      </c>
      <c r="C168" s="39">
        <v>2213629</v>
      </c>
      <c r="D168" s="125">
        <f>E168+F168+G168</f>
        <v>236500</v>
      </c>
      <c r="E168" s="39">
        <v>99000</v>
      </c>
      <c r="F168" s="39">
        <v>74500</v>
      </c>
      <c r="G168" s="39">
        <v>63000</v>
      </c>
    </row>
    <row r="169" spans="1:7" ht="30" customHeight="1">
      <c r="A169" s="29"/>
      <c r="B169" s="40" t="s">
        <v>122</v>
      </c>
      <c r="C169" s="44">
        <v>150000</v>
      </c>
      <c r="D169" s="38">
        <f>E169+G169</f>
        <v>0</v>
      </c>
      <c r="E169" s="38">
        <v>0</v>
      </c>
      <c r="F169" s="38">
        <v>0</v>
      </c>
      <c r="G169" s="38">
        <v>0</v>
      </c>
    </row>
    <row r="170" spans="1:7" ht="30" customHeight="1">
      <c r="A170" s="24"/>
      <c r="B170" s="45" t="s">
        <v>43</v>
      </c>
      <c r="C170" s="38">
        <v>84000</v>
      </c>
      <c r="D170" s="38">
        <f>E170+F170+G170</f>
        <v>24000</v>
      </c>
      <c r="E170" s="38">
        <v>8000</v>
      </c>
      <c r="F170" s="38">
        <v>8000</v>
      </c>
      <c r="G170" s="38">
        <v>8000</v>
      </c>
    </row>
    <row r="171" spans="1:7" ht="30" customHeight="1">
      <c r="A171" s="111"/>
      <c r="B171" s="61" t="s">
        <v>113</v>
      </c>
      <c r="C171" s="33">
        <v>100000</v>
      </c>
      <c r="D171" s="33">
        <f>E171+F171+G171</f>
        <v>0</v>
      </c>
      <c r="E171" s="33">
        <v>0</v>
      </c>
      <c r="F171" s="33">
        <v>0</v>
      </c>
      <c r="G171" s="33">
        <v>0</v>
      </c>
    </row>
    <row r="172" spans="1:7" ht="36" customHeight="1" thickBot="1">
      <c r="A172" s="71"/>
      <c r="B172" s="63" t="s">
        <v>15</v>
      </c>
      <c r="C172" s="58">
        <f>SUM(C168:C171)</f>
        <v>2547629</v>
      </c>
      <c r="D172" s="58">
        <f>SUM(D168:D171)</f>
        <v>260500</v>
      </c>
      <c r="E172" s="58">
        <f>SUM(E168:E171)</f>
        <v>107000</v>
      </c>
      <c r="F172" s="58">
        <f>SUM(F168:F171)</f>
        <v>82500</v>
      </c>
      <c r="G172" s="58">
        <f>SUM(G168:G171)</f>
        <v>71000</v>
      </c>
    </row>
    <row r="173" spans="1:7" ht="15" thickTop="1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 t="s">
        <v>42</v>
      </c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  <row r="309" spans="1:7" ht="14.25">
      <c r="A309" s="35"/>
      <c r="B309" s="35"/>
      <c r="C309" s="35"/>
      <c r="D309" s="35"/>
      <c r="E309" s="35"/>
      <c r="F309" s="35"/>
      <c r="G309" s="35"/>
    </row>
    <row r="310" spans="1:7" ht="14.25">
      <c r="A310" s="35"/>
      <c r="B310" s="35"/>
      <c r="C310" s="35"/>
      <c r="D310" s="35"/>
      <c r="E310" s="35"/>
      <c r="F310" s="35"/>
      <c r="G310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3:G73"/>
    <mergeCell ref="A72:G72"/>
    <mergeCell ref="A113:G113"/>
    <mergeCell ref="D114:G11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34">
      <selection activeCell="C39" sqref="C39:C47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6" t="s">
        <v>76</v>
      </c>
      <c r="B1" s="226"/>
      <c r="C1" s="226"/>
      <c r="D1" s="226"/>
      <c r="E1" s="226"/>
      <c r="F1" s="226"/>
      <c r="G1" s="226"/>
    </row>
    <row r="2" spans="1:7" ht="30" customHeight="1">
      <c r="A2" s="226" t="s">
        <v>168</v>
      </c>
      <c r="B2" s="226"/>
      <c r="C2" s="226"/>
      <c r="D2" s="226"/>
      <c r="E2" s="226"/>
      <c r="F2" s="226"/>
      <c r="G2" s="226"/>
    </row>
    <row r="3" spans="1:7" ht="30" customHeight="1">
      <c r="A3" s="226" t="s">
        <v>171</v>
      </c>
      <c r="B3" s="226"/>
      <c r="C3" s="226"/>
      <c r="D3" s="226"/>
      <c r="E3" s="226"/>
      <c r="F3" s="226"/>
      <c r="G3" s="226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16</v>
      </c>
      <c r="F4" s="195" t="s">
        <v>17</v>
      </c>
      <c r="G4" s="195" t="s">
        <v>18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188849</v>
      </c>
      <c r="G7" s="25">
        <v>188849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63216</v>
      </c>
      <c r="E12" s="25">
        <v>21071</v>
      </c>
      <c r="F12" s="25">
        <v>21071</v>
      </c>
      <c r="G12" s="25">
        <v>21071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714750</v>
      </c>
      <c r="E14" s="157">
        <f>SUM(E7:E13)</f>
        <v>238249</v>
      </c>
      <c r="F14" s="157">
        <f>SUM(F7:F13)</f>
        <v>238249</v>
      </c>
      <c r="G14" s="157">
        <f>SUM(G7:G13)</f>
        <v>238249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>
        <v>30000</v>
      </c>
      <c r="E18" s="105">
        <v>0</v>
      </c>
      <c r="F18" s="25">
        <v>15000</v>
      </c>
      <c r="G18" s="105">
        <v>15000</v>
      </c>
    </row>
    <row r="19" spans="1:8" ht="30" customHeight="1">
      <c r="A19" s="24"/>
      <c r="B19" s="162" t="s">
        <v>25</v>
      </c>
      <c r="C19" s="25">
        <v>20000</v>
      </c>
      <c r="D19" s="105" t="s">
        <v>24</v>
      </c>
      <c r="E19" s="105" t="s">
        <v>24</v>
      </c>
      <c r="F19" s="105">
        <v>0</v>
      </c>
      <c r="G19" s="105">
        <v>0</v>
      </c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39000</v>
      </c>
      <c r="E21" s="157">
        <f>SUM(E18:E20)</f>
        <v>3000</v>
      </c>
      <c r="F21" s="157">
        <f>SUM(F18:F20)</f>
        <v>18000</v>
      </c>
      <c r="G21" s="157">
        <f>SUM(G18:G20)</f>
        <v>18000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25" t="s">
        <v>28</v>
      </c>
      <c r="B25" s="225"/>
      <c r="C25" s="225"/>
      <c r="D25" s="225"/>
      <c r="E25" s="225"/>
      <c r="F25" s="225"/>
      <c r="G25" s="225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16</v>
      </c>
      <c r="F26" s="195" t="s">
        <v>17</v>
      </c>
      <c r="G26" s="195" t="s">
        <v>18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/>
      <c r="D28" s="29"/>
      <c r="E28" s="24"/>
      <c r="F28" s="24"/>
      <c r="G28" s="24"/>
    </row>
    <row r="29" spans="1:7" ht="28.5" customHeight="1">
      <c r="A29" s="24"/>
      <c r="B29" s="194" t="s">
        <v>167</v>
      </c>
      <c r="C29" s="25">
        <v>10000</v>
      </c>
      <c r="D29" s="104">
        <v>0</v>
      </c>
      <c r="E29" s="29" t="s">
        <v>13</v>
      </c>
      <c r="F29" s="105">
        <v>0</v>
      </c>
      <c r="G29" s="105">
        <v>0</v>
      </c>
    </row>
    <row r="30" spans="1:7" ht="27.75" customHeight="1">
      <c r="A30" s="29"/>
      <c r="B30" s="24" t="s">
        <v>103</v>
      </c>
      <c r="C30" s="25">
        <v>255500</v>
      </c>
      <c r="D30" s="143">
        <v>63873</v>
      </c>
      <c r="E30" s="105">
        <v>21291</v>
      </c>
      <c r="F30" s="105">
        <v>21291</v>
      </c>
      <c r="G30" s="105">
        <v>21291</v>
      </c>
    </row>
    <row r="31" spans="1:7" ht="27.75" customHeight="1">
      <c r="A31" s="24"/>
      <c r="B31" s="168" t="s">
        <v>29</v>
      </c>
      <c r="C31" s="169"/>
      <c r="D31" s="24"/>
      <c r="E31" s="24"/>
      <c r="F31" s="24"/>
      <c r="G31" s="24"/>
    </row>
    <row r="32" spans="1:7" ht="27.75" customHeight="1">
      <c r="A32" s="24"/>
      <c r="B32" s="168" t="s">
        <v>30</v>
      </c>
      <c r="C32" s="25">
        <v>30000</v>
      </c>
      <c r="D32" s="25">
        <v>5500</v>
      </c>
      <c r="E32" s="105">
        <v>0</v>
      </c>
      <c r="F32" s="105">
        <v>2500</v>
      </c>
      <c r="G32" s="25">
        <v>3000</v>
      </c>
    </row>
    <row r="33" spans="1:7" ht="27" customHeight="1">
      <c r="A33" s="24"/>
      <c r="B33" s="168" t="s">
        <v>31</v>
      </c>
      <c r="C33" s="168"/>
      <c r="D33" s="25"/>
      <c r="E33" s="25"/>
      <c r="F33" s="25"/>
      <c r="G33" s="25"/>
    </row>
    <row r="34" spans="1:7" ht="30" customHeight="1">
      <c r="A34" s="24"/>
      <c r="B34" s="170" t="s">
        <v>32</v>
      </c>
      <c r="C34" s="171">
        <v>80000</v>
      </c>
      <c r="D34" s="104"/>
      <c r="E34" s="152"/>
      <c r="F34" s="152"/>
      <c r="G34" s="152">
        <v>0</v>
      </c>
    </row>
    <row r="35" spans="1:8" ht="32.25" customHeight="1">
      <c r="A35" s="32"/>
      <c r="B35" s="172" t="s">
        <v>81</v>
      </c>
      <c r="C35" s="173">
        <v>10000</v>
      </c>
      <c r="D35" s="191"/>
      <c r="E35" s="105"/>
      <c r="F35" s="29" t="s">
        <v>13</v>
      </c>
      <c r="G35" s="29" t="s">
        <v>13</v>
      </c>
      <c r="H35" s="20"/>
    </row>
    <row r="36" spans="1:7" ht="27.75" customHeight="1">
      <c r="A36" s="111"/>
      <c r="B36" s="174" t="s">
        <v>104</v>
      </c>
      <c r="C36" s="175">
        <v>10000</v>
      </c>
      <c r="D36" s="31" t="s">
        <v>13</v>
      </c>
      <c r="E36" s="31" t="s">
        <v>13</v>
      </c>
      <c r="F36" s="31" t="s">
        <v>13</v>
      </c>
      <c r="G36" s="31" t="s">
        <v>13</v>
      </c>
    </row>
    <row r="37" spans="1:7" ht="27.75" customHeight="1" thickBot="1">
      <c r="A37" s="26"/>
      <c r="B37" s="113" t="s">
        <v>45</v>
      </c>
      <c r="C37" s="176">
        <f>SUM(C29:C36)</f>
        <v>395500</v>
      </c>
      <c r="D37" s="157">
        <f>SUM(D27:D36)</f>
        <v>69373</v>
      </c>
      <c r="E37" s="157">
        <f>SUM(E30:E35)</f>
        <v>21291</v>
      </c>
      <c r="F37" s="157">
        <f>SUM(F29:F36)</f>
        <v>23791</v>
      </c>
      <c r="G37" s="157">
        <f>SUM(G28:G36)</f>
        <v>24291</v>
      </c>
    </row>
    <row r="38" spans="1:7" ht="33.75" customHeight="1" thickTop="1">
      <c r="A38" s="32"/>
      <c r="B38" s="166" t="s">
        <v>8</v>
      </c>
      <c r="C38" s="167"/>
      <c r="D38" s="138"/>
      <c r="E38" s="138"/>
      <c r="F38" s="138"/>
      <c r="G38" s="138"/>
    </row>
    <row r="39" spans="1:7" ht="33.75" customHeight="1">
      <c r="A39" s="24"/>
      <c r="B39" s="40" t="s">
        <v>105</v>
      </c>
      <c r="C39" s="25">
        <v>70000</v>
      </c>
      <c r="D39" s="25">
        <v>10000</v>
      </c>
      <c r="E39" s="25"/>
      <c r="F39" s="25">
        <v>3000</v>
      </c>
      <c r="G39" s="25">
        <v>7000</v>
      </c>
    </row>
    <row r="40" spans="1:7" ht="33.75" customHeight="1">
      <c r="A40" s="24"/>
      <c r="B40" s="40" t="s">
        <v>91</v>
      </c>
      <c r="C40" s="25">
        <v>3000</v>
      </c>
      <c r="D40" s="25">
        <f>E40+F40+G40</f>
        <v>0</v>
      </c>
      <c r="E40" s="25">
        <v>0</v>
      </c>
      <c r="F40" s="25">
        <v>0</v>
      </c>
      <c r="G40" s="25">
        <v>0</v>
      </c>
    </row>
    <row r="41" spans="1:8" ht="28.5" customHeight="1">
      <c r="A41" s="24"/>
      <c r="B41" s="40" t="s">
        <v>106</v>
      </c>
      <c r="C41" s="25">
        <v>40000</v>
      </c>
      <c r="D41" s="25">
        <v>6500</v>
      </c>
      <c r="E41" s="25">
        <v>0</v>
      </c>
      <c r="F41" s="25">
        <v>2500</v>
      </c>
      <c r="G41" s="25">
        <v>4000</v>
      </c>
      <c r="H41" s="20"/>
    </row>
    <row r="42" spans="1:7" ht="28.5" customHeight="1">
      <c r="A42" s="24"/>
      <c r="B42" s="40" t="s">
        <v>107</v>
      </c>
      <c r="C42" s="25">
        <v>2000</v>
      </c>
      <c r="D42" s="25">
        <f>E42+F42+G42</f>
        <v>0</v>
      </c>
      <c r="E42" s="25">
        <v>0</v>
      </c>
      <c r="F42" s="25">
        <v>0</v>
      </c>
      <c r="G42" s="25">
        <v>0</v>
      </c>
    </row>
    <row r="43" spans="1:7" ht="30" customHeight="1">
      <c r="A43" s="71"/>
      <c r="B43" s="71" t="s">
        <v>108</v>
      </c>
      <c r="C43" s="177">
        <v>2000</v>
      </c>
      <c r="D43" s="105">
        <v>0</v>
      </c>
      <c r="E43" s="49" t="s">
        <v>13</v>
      </c>
      <c r="F43" s="49" t="s">
        <v>13</v>
      </c>
      <c r="G43" s="25">
        <v>0</v>
      </c>
    </row>
    <row r="44" spans="1:7" ht="28.5" customHeight="1" thickBot="1">
      <c r="A44" s="26"/>
      <c r="B44" s="113" t="s">
        <v>15</v>
      </c>
      <c r="C44" s="178">
        <f>SUM(C39:C43)</f>
        <v>117000</v>
      </c>
      <c r="D44" s="114">
        <f>SUM(D39:D43)</f>
        <v>16500</v>
      </c>
      <c r="E44" s="178">
        <v>0</v>
      </c>
      <c r="F44" s="178">
        <f>SUM(F39:F43)</f>
        <v>5500</v>
      </c>
      <c r="G44" s="114">
        <f>SUM(G39:G43)</f>
        <v>11000</v>
      </c>
    </row>
    <row r="45" spans="1:7" ht="28.5" customHeight="1" thickTop="1">
      <c r="A45" s="31">
        <v>4</v>
      </c>
      <c r="B45" s="179" t="s">
        <v>152</v>
      </c>
      <c r="C45" s="136"/>
      <c r="D45" s="138"/>
      <c r="E45" s="136"/>
      <c r="F45" s="136"/>
      <c r="G45" s="138"/>
    </row>
    <row r="46" spans="1:7" ht="28.5" customHeight="1">
      <c r="A46" s="32"/>
      <c r="B46" s="180" t="s">
        <v>153</v>
      </c>
      <c r="C46" s="136">
        <v>23000</v>
      </c>
      <c r="D46" s="138">
        <v>0</v>
      </c>
      <c r="E46" s="136">
        <v>0</v>
      </c>
      <c r="F46" s="136">
        <v>0</v>
      </c>
      <c r="G46" s="138">
        <v>0</v>
      </c>
    </row>
    <row r="47" spans="1:7" ht="28.5" customHeight="1" thickBot="1">
      <c r="A47" s="26"/>
      <c r="B47" s="113" t="s">
        <v>15</v>
      </c>
      <c r="C47" s="178">
        <v>23000</v>
      </c>
      <c r="D47" s="114">
        <v>0</v>
      </c>
      <c r="E47" s="178">
        <f>SUM(E45:E46)</f>
        <v>0</v>
      </c>
      <c r="F47" s="178">
        <f>SUM(F45:F46)</f>
        <v>0</v>
      </c>
      <c r="G47" s="114">
        <f>SUM(G45:G46)</f>
        <v>0</v>
      </c>
    </row>
    <row r="48" spans="1:7" ht="33.75" customHeight="1" thickBot="1" thickTop="1">
      <c r="A48" s="223" t="s">
        <v>172</v>
      </c>
      <c r="B48" s="224"/>
      <c r="C48" s="181">
        <f>C47+C44+C37+C21+C14</f>
        <v>3540500</v>
      </c>
      <c r="D48" s="182">
        <f>D44+D37+D21+D14</f>
        <v>839623</v>
      </c>
      <c r="E48" s="182">
        <v>0</v>
      </c>
      <c r="F48" s="182">
        <v>0</v>
      </c>
      <c r="G48" s="182">
        <v>0</v>
      </c>
    </row>
    <row r="49" spans="1:7" ht="24" customHeight="1" thickTop="1">
      <c r="A49" s="124"/>
      <c r="B49" s="186"/>
      <c r="C49" s="186"/>
      <c r="D49" s="187"/>
      <c r="E49" s="187"/>
      <c r="F49" s="187"/>
      <c r="G49" s="187"/>
    </row>
    <row r="50" spans="1:7" ht="24" customHeight="1">
      <c r="A50" s="34"/>
      <c r="B50" s="188"/>
      <c r="C50" s="188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9"/>
      <c r="E51" s="189"/>
      <c r="F51" s="189"/>
      <c r="G51" s="189"/>
    </row>
    <row r="52" spans="1:7" ht="24" customHeight="1">
      <c r="A52" s="124"/>
      <c r="B52" s="190"/>
      <c r="C52" s="190"/>
      <c r="D52" s="187"/>
      <c r="E52" s="187"/>
      <c r="F52" s="187"/>
      <c r="G52" s="187"/>
    </row>
    <row r="53" spans="1:7" ht="24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85" zoomScaleSheetLayoutView="85" workbookViewId="0" topLeftCell="A29">
      <selection activeCell="B33" sqref="B33:B34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6" t="s">
        <v>76</v>
      </c>
      <c r="B1" s="226"/>
      <c r="C1" s="226"/>
      <c r="D1" s="226"/>
      <c r="E1" s="226"/>
      <c r="F1" s="226"/>
      <c r="G1" s="226"/>
    </row>
    <row r="2" spans="1:7" ht="30" customHeight="1">
      <c r="A2" s="226" t="s">
        <v>168</v>
      </c>
      <c r="B2" s="226"/>
      <c r="C2" s="226"/>
      <c r="D2" s="226"/>
      <c r="E2" s="226"/>
      <c r="F2" s="226"/>
      <c r="G2" s="226"/>
    </row>
    <row r="3" spans="1:7" ht="30" customHeight="1">
      <c r="A3" s="226" t="s">
        <v>173</v>
      </c>
      <c r="B3" s="226"/>
      <c r="C3" s="226"/>
      <c r="D3" s="226"/>
      <c r="E3" s="226"/>
      <c r="F3" s="226"/>
      <c r="G3" s="226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85</v>
      </c>
      <c r="F4" s="195" t="s">
        <v>86</v>
      </c>
      <c r="G4" s="195" t="s">
        <v>87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188849</v>
      </c>
      <c r="G7" s="25">
        <v>188849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63216</v>
      </c>
      <c r="E12" s="25">
        <v>21071</v>
      </c>
      <c r="F12" s="25">
        <v>21071</v>
      </c>
      <c r="G12" s="25">
        <v>21071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714750</v>
      </c>
      <c r="E14" s="157">
        <f>SUM(E7:E13)</f>
        <v>238249</v>
      </c>
      <c r="F14" s="157">
        <f>SUM(F7:F13)</f>
        <v>238249</v>
      </c>
      <c r="G14" s="157">
        <f>SUM(G7:G13)</f>
        <v>238249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/>
      <c r="E18" s="105"/>
      <c r="F18" s="25"/>
      <c r="G18" s="105"/>
    </row>
    <row r="19" spans="1:8" ht="30" customHeight="1">
      <c r="A19" s="24"/>
      <c r="B19" s="162" t="s">
        <v>25</v>
      </c>
      <c r="C19" s="25">
        <v>20000</v>
      </c>
      <c r="D19" s="105"/>
      <c r="E19" s="105"/>
      <c r="F19" s="105"/>
      <c r="G19" s="105"/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9000</v>
      </c>
      <c r="E21" s="157">
        <f>SUM(E18:E20)</f>
        <v>3000</v>
      </c>
      <c r="F21" s="157">
        <f>SUM(F18:F20)</f>
        <v>3000</v>
      </c>
      <c r="G21" s="157">
        <f>SUM(G18:G20)</f>
        <v>3000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25" t="s">
        <v>28</v>
      </c>
      <c r="B25" s="225"/>
      <c r="C25" s="225"/>
      <c r="D25" s="225"/>
      <c r="E25" s="225"/>
      <c r="F25" s="225"/>
      <c r="G25" s="225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85</v>
      </c>
      <c r="F26" s="195" t="s">
        <v>86</v>
      </c>
      <c r="G26" s="195" t="s">
        <v>87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/>
      <c r="D28" s="29"/>
      <c r="E28" s="24"/>
      <c r="F28" s="24"/>
      <c r="G28" s="24"/>
    </row>
    <row r="29" spans="1:7" ht="28.5" customHeight="1">
      <c r="A29" s="24"/>
      <c r="B29" s="194" t="s">
        <v>167</v>
      </c>
      <c r="C29" s="25">
        <v>10000</v>
      </c>
      <c r="D29" s="104">
        <v>7500</v>
      </c>
      <c r="E29" s="105">
        <v>2500</v>
      </c>
      <c r="F29" s="105">
        <v>2500</v>
      </c>
      <c r="G29" s="105">
        <v>2500</v>
      </c>
    </row>
    <row r="30" spans="1:7" ht="27.75" customHeight="1">
      <c r="A30" s="29"/>
      <c r="B30" s="24" t="s">
        <v>103</v>
      </c>
      <c r="C30" s="25">
        <v>255500</v>
      </c>
      <c r="D30" s="143">
        <v>56000</v>
      </c>
      <c r="E30" s="105">
        <v>18000</v>
      </c>
      <c r="F30" s="105">
        <v>18000</v>
      </c>
      <c r="G30" s="105">
        <v>20000</v>
      </c>
    </row>
    <row r="31" spans="1:7" ht="27.75" customHeight="1">
      <c r="A31" s="24"/>
      <c r="B31" s="168" t="s">
        <v>29</v>
      </c>
      <c r="C31" s="169"/>
      <c r="D31" s="24"/>
      <c r="E31" s="24"/>
      <c r="F31" s="24"/>
      <c r="G31" s="24"/>
    </row>
    <row r="32" spans="1:7" ht="27.75" customHeight="1">
      <c r="A32" s="24"/>
      <c r="B32" s="168" t="s">
        <v>30</v>
      </c>
      <c r="C32" s="25">
        <v>30000</v>
      </c>
      <c r="D32" s="25">
        <v>2500</v>
      </c>
      <c r="E32" s="105">
        <v>0</v>
      </c>
      <c r="F32" s="105">
        <v>2500</v>
      </c>
      <c r="G32" s="25"/>
    </row>
    <row r="33" spans="1:7" ht="27" customHeight="1">
      <c r="A33" s="24"/>
      <c r="B33" s="168" t="s">
        <v>31</v>
      </c>
      <c r="C33" s="168"/>
      <c r="D33" s="25"/>
      <c r="E33" s="25"/>
      <c r="F33" s="25"/>
      <c r="G33" s="25"/>
    </row>
    <row r="34" spans="1:7" ht="30" customHeight="1">
      <c r="A34" s="24"/>
      <c r="B34" s="170" t="s">
        <v>32</v>
      </c>
      <c r="C34" s="171">
        <v>80000</v>
      </c>
      <c r="D34" s="104">
        <v>22000</v>
      </c>
      <c r="E34" s="152">
        <v>5000</v>
      </c>
      <c r="F34" s="152">
        <v>7000</v>
      </c>
      <c r="G34" s="152">
        <v>10000</v>
      </c>
    </row>
    <row r="35" spans="1:8" ht="32.25" customHeight="1">
      <c r="A35" s="32"/>
      <c r="B35" s="172" t="s">
        <v>81</v>
      </c>
      <c r="C35" s="173">
        <v>10000</v>
      </c>
      <c r="D35" s="191">
        <v>7500</v>
      </c>
      <c r="E35" s="105">
        <v>2500</v>
      </c>
      <c r="F35" s="105">
        <v>2500</v>
      </c>
      <c r="G35" s="105">
        <v>2500</v>
      </c>
      <c r="H35" s="20"/>
    </row>
    <row r="36" spans="1:7" ht="27.75" customHeight="1">
      <c r="A36" s="111"/>
      <c r="B36" s="174" t="s">
        <v>104</v>
      </c>
      <c r="C36" s="175">
        <v>10000</v>
      </c>
      <c r="D36" s="31" t="s">
        <v>13</v>
      </c>
      <c r="E36" s="31" t="s">
        <v>13</v>
      </c>
      <c r="F36" s="31" t="s">
        <v>13</v>
      </c>
      <c r="G36" s="31" t="s">
        <v>13</v>
      </c>
    </row>
    <row r="37" spans="1:7" ht="27.75" customHeight="1" thickBot="1">
      <c r="A37" s="26"/>
      <c r="B37" s="113" t="s">
        <v>45</v>
      </c>
      <c r="C37" s="176">
        <f>SUM(C29:C36)</f>
        <v>395500</v>
      </c>
      <c r="D37" s="157">
        <f>SUM(D27:D36)</f>
        <v>95500</v>
      </c>
      <c r="E37" s="157">
        <f>SUM(E30:E35)</f>
        <v>25500</v>
      </c>
      <c r="F37" s="157">
        <f>SUM(F29:F36)</f>
        <v>32500</v>
      </c>
      <c r="G37" s="157">
        <f>SUM(G28:G36)</f>
        <v>35000</v>
      </c>
    </row>
    <row r="38" spans="1:7" ht="33.75" customHeight="1" thickTop="1">
      <c r="A38" s="32"/>
      <c r="B38" s="166" t="s">
        <v>8</v>
      </c>
      <c r="C38" s="167"/>
      <c r="D38" s="138"/>
      <c r="E38" s="138"/>
      <c r="F38" s="138"/>
      <c r="G38" s="138"/>
    </row>
    <row r="39" spans="1:7" ht="33.75" customHeight="1">
      <c r="A39" s="24"/>
      <c r="B39" s="40" t="s">
        <v>105</v>
      </c>
      <c r="C39" s="25">
        <v>70000</v>
      </c>
      <c r="D39" s="25">
        <v>17000</v>
      </c>
      <c r="E39" s="25">
        <v>5000</v>
      </c>
      <c r="F39" s="25">
        <v>5000</v>
      </c>
      <c r="G39" s="25">
        <v>7000</v>
      </c>
    </row>
    <row r="40" spans="1:7" ht="33.75" customHeight="1">
      <c r="A40" s="24"/>
      <c r="B40" s="40" t="s">
        <v>91</v>
      </c>
      <c r="C40" s="25">
        <v>3000</v>
      </c>
      <c r="D40" s="25">
        <v>500</v>
      </c>
      <c r="E40" s="25">
        <v>0</v>
      </c>
      <c r="F40" s="25">
        <v>0</v>
      </c>
      <c r="G40" s="25">
        <v>500</v>
      </c>
    </row>
    <row r="41" spans="1:8" ht="28.5" customHeight="1">
      <c r="A41" s="24"/>
      <c r="B41" s="40" t="s">
        <v>106</v>
      </c>
      <c r="C41" s="25">
        <v>40000</v>
      </c>
      <c r="D41" s="25">
        <v>8000</v>
      </c>
      <c r="E41" s="25">
        <v>5000</v>
      </c>
      <c r="F41" s="25"/>
      <c r="G41" s="25">
        <v>3000</v>
      </c>
      <c r="H41" s="20"/>
    </row>
    <row r="42" spans="1:7" ht="28.5" customHeight="1">
      <c r="A42" s="24"/>
      <c r="B42" s="40" t="s">
        <v>107</v>
      </c>
      <c r="C42" s="25">
        <v>2000</v>
      </c>
      <c r="D42" s="25">
        <v>500</v>
      </c>
      <c r="E42" s="25">
        <v>0</v>
      </c>
      <c r="F42" s="25">
        <v>0</v>
      </c>
      <c r="G42" s="25">
        <v>500</v>
      </c>
    </row>
    <row r="43" spans="1:7" ht="30" customHeight="1">
      <c r="A43" s="71"/>
      <c r="B43" s="71" t="s">
        <v>108</v>
      </c>
      <c r="C43" s="177">
        <v>2000</v>
      </c>
      <c r="D43" s="105">
        <v>500</v>
      </c>
      <c r="E43" s="49" t="s">
        <v>13</v>
      </c>
      <c r="F43" s="49">
        <v>500</v>
      </c>
      <c r="G43" s="25">
        <v>0</v>
      </c>
    </row>
    <row r="44" spans="1:7" ht="28.5" customHeight="1" thickBot="1">
      <c r="A44" s="26"/>
      <c r="B44" s="113" t="s">
        <v>15</v>
      </c>
      <c r="C44" s="178">
        <f>SUM(C39:C43)</f>
        <v>117000</v>
      </c>
      <c r="D44" s="114">
        <f>SUM(D39:D43)</f>
        <v>26500</v>
      </c>
      <c r="E44" s="114">
        <f>SUM(E39:E43)</f>
        <v>10000</v>
      </c>
      <c r="F44" s="178">
        <f>SUM(F39:F43)</f>
        <v>5500</v>
      </c>
      <c r="G44" s="114">
        <f>SUM(G39:G43)</f>
        <v>11000</v>
      </c>
    </row>
    <row r="45" spans="1:7" ht="28.5" customHeight="1" thickTop="1">
      <c r="A45" s="31">
        <v>4</v>
      </c>
      <c r="B45" s="179" t="s">
        <v>152</v>
      </c>
      <c r="C45" s="136"/>
      <c r="D45" s="138"/>
      <c r="E45" s="136"/>
      <c r="F45" s="136"/>
      <c r="G45" s="138"/>
    </row>
    <row r="46" spans="1:7" ht="28.5" customHeight="1">
      <c r="A46" s="32"/>
      <c r="B46" s="180" t="s">
        <v>153</v>
      </c>
      <c r="C46" s="136">
        <v>23000</v>
      </c>
      <c r="D46" s="138">
        <v>0</v>
      </c>
      <c r="E46" s="136">
        <v>0</v>
      </c>
      <c r="F46" s="136">
        <v>0</v>
      </c>
      <c r="G46" s="138"/>
    </row>
    <row r="47" spans="1:7" ht="28.5" customHeight="1" thickBot="1">
      <c r="A47" s="26"/>
      <c r="B47" s="113" t="s">
        <v>15</v>
      </c>
      <c r="C47" s="178">
        <v>23000</v>
      </c>
      <c r="D47" s="114">
        <v>0</v>
      </c>
      <c r="E47" s="178">
        <f>SUM(E45:E46)</f>
        <v>0</v>
      </c>
      <c r="F47" s="178">
        <f>SUM(F45:F46)</f>
        <v>0</v>
      </c>
      <c r="G47" s="114"/>
    </row>
    <row r="48" spans="1:7" ht="33.75" customHeight="1" thickBot="1" thickTop="1">
      <c r="A48" s="223" t="s">
        <v>156</v>
      </c>
      <c r="B48" s="224"/>
      <c r="C48" s="181">
        <f>C47+C44+C37+C21+C14</f>
        <v>3540500</v>
      </c>
      <c r="D48" s="182">
        <f>D44+D37+D21+D14</f>
        <v>845750</v>
      </c>
      <c r="E48" s="182">
        <v>0</v>
      </c>
      <c r="F48" s="182">
        <v>0</v>
      </c>
      <c r="G48" s="182">
        <v>0</v>
      </c>
    </row>
    <row r="49" spans="1:7" ht="24" customHeight="1" thickTop="1">
      <c r="A49" s="124"/>
      <c r="B49" s="186"/>
      <c r="C49" s="186"/>
      <c r="D49" s="187"/>
      <c r="E49" s="187"/>
      <c r="F49" s="187"/>
      <c r="G49" s="187"/>
    </row>
    <row r="50" spans="1:7" ht="24" customHeight="1">
      <c r="A50" s="34"/>
      <c r="B50" s="188"/>
      <c r="C50" s="188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9"/>
      <c r="E51" s="189"/>
      <c r="F51" s="189"/>
      <c r="G51" s="189"/>
    </row>
    <row r="52" spans="1:7" ht="24" customHeight="1">
      <c r="A52" s="124"/>
      <c r="B52" s="190"/>
      <c r="C52" s="190"/>
      <c r="D52" s="187"/>
      <c r="E52" s="187"/>
      <c r="F52" s="187"/>
      <c r="G52" s="187"/>
    </row>
    <row r="53" spans="1:7" ht="24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70" zoomScaleSheetLayoutView="70" workbookViewId="0" topLeftCell="A31">
      <selection activeCell="C48" sqref="C48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6" t="s">
        <v>76</v>
      </c>
      <c r="B1" s="226"/>
      <c r="C1" s="226"/>
      <c r="D1" s="226"/>
      <c r="E1" s="226"/>
      <c r="F1" s="226"/>
      <c r="G1" s="226"/>
    </row>
    <row r="2" spans="1:7" ht="30" customHeight="1">
      <c r="A2" s="226" t="s">
        <v>168</v>
      </c>
      <c r="B2" s="226"/>
      <c r="C2" s="226"/>
      <c r="D2" s="226"/>
      <c r="E2" s="226"/>
      <c r="F2" s="226"/>
      <c r="G2" s="226"/>
    </row>
    <row r="3" spans="1:7" ht="30" customHeight="1">
      <c r="A3" s="226" t="s">
        <v>126</v>
      </c>
      <c r="B3" s="226"/>
      <c r="C3" s="226"/>
      <c r="D3" s="226"/>
      <c r="E3" s="226"/>
      <c r="F3" s="226"/>
      <c r="G3" s="226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88</v>
      </c>
      <c r="F4" s="195" t="s">
        <v>89</v>
      </c>
      <c r="G4" s="195" t="s">
        <v>90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188850</v>
      </c>
      <c r="G7" s="25">
        <v>188850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63216</v>
      </c>
      <c r="E12" s="25">
        <v>21073</v>
      </c>
      <c r="F12" s="25">
        <v>21073</v>
      </c>
      <c r="G12" s="25">
        <v>21073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714750</v>
      </c>
      <c r="E14" s="157">
        <f>SUM(E7:E13)</f>
        <v>238251</v>
      </c>
      <c r="F14" s="157">
        <f>SUM(F7:F13)</f>
        <v>238252</v>
      </c>
      <c r="G14" s="157">
        <f>SUM(G7:G13)</f>
        <v>238252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>
        <v>40000</v>
      </c>
      <c r="E18" s="105"/>
      <c r="F18" s="25">
        <v>20000</v>
      </c>
      <c r="G18" s="105">
        <v>20000</v>
      </c>
    </row>
    <row r="19" spans="1:8" ht="30" customHeight="1">
      <c r="A19" s="24"/>
      <c r="B19" s="162" t="s">
        <v>25</v>
      </c>
      <c r="C19" s="25">
        <v>20000</v>
      </c>
      <c r="D19" s="105">
        <v>2500</v>
      </c>
      <c r="E19" s="105"/>
      <c r="F19" s="105"/>
      <c r="G19" s="105">
        <v>2500</v>
      </c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51500</v>
      </c>
      <c r="E21" s="157">
        <f>SUM(E18:E20)</f>
        <v>3000</v>
      </c>
      <c r="F21" s="157">
        <f>SUM(F18:F20)</f>
        <v>23000</v>
      </c>
      <c r="G21" s="157">
        <f>SUM(G18:G20)</f>
        <v>25500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25" t="s">
        <v>28</v>
      </c>
      <c r="B25" s="225"/>
      <c r="C25" s="225"/>
      <c r="D25" s="225"/>
      <c r="E25" s="225"/>
      <c r="F25" s="225"/>
      <c r="G25" s="225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88</v>
      </c>
      <c r="F26" s="195" t="s">
        <v>89</v>
      </c>
      <c r="G26" s="195" t="s">
        <v>90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/>
      <c r="D28" s="29"/>
      <c r="E28" s="24"/>
      <c r="F28" s="24"/>
      <c r="G28" s="24"/>
    </row>
    <row r="29" spans="1:7" ht="28.5" customHeight="1">
      <c r="A29" s="24"/>
      <c r="B29" s="194" t="s">
        <v>167</v>
      </c>
      <c r="C29" s="25">
        <v>10000</v>
      </c>
      <c r="D29" s="104">
        <v>2500</v>
      </c>
      <c r="E29" s="105">
        <v>2500</v>
      </c>
      <c r="F29" s="105"/>
      <c r="G29" s="105"/>
    </row>
    <row r="30" spans="1:7" ht="27.75" customHeight="1">
      <c r="A30" s="29"/>
      <c r="B30" s="24" t="s">
        <v>103</v>
      </c>
      <c r="C30" s="25">
        <v>255500</v>
      </c>
      <c r="D30" s="143">
        <v>63873</v>
      </c>
      <c r="E30" s="105">
        <v>21291</v>
      </c>
      <c r="F30" s="105">
        <v>21291</v>
      </c>
      <c r="G30" s="105">
        <v>21291</v>
      </c>
    </row>
    <row r="31" spans="1:7" ht="27.75" customHeight="1">
      <c r="A31" s="24"/>
      <c r="B31" s="168" t="s">
        <v>29</v>
      </c>
      <c r="C31" s="169"/>
      <c r="D31" s="24"/>
      <c r="E31" s="24"/>
      <c r="F31" s="24"/>
      <c r="G31" s="24"/>
    </row>
    <row r="32" spans="1:7" ht="27.75" customHeight="1">
      <c r="A32" s="24"/>
      <c r="B32" s="168" t="s">
        <v>30</v>
      </c>
      <c r="C32" s="25">
        <v>30000</v>
      </c>
      <c r="D32" s="25">
        <v>12500</v>
      </c>
      <c r="E32" s="105">
        <v>3500</v>
      </c>
      <c r="F32" s="105">
        <v>4000</v>
      </c>
      <c r="G32" s="25">
        <v>5000</v>
      </c>
    </row>
    <row r="33" spans="1:7" ht="27" customHeight="1">
      <c r="A33" s="24"/>
      <c r="B33" s="168" t="s">
        <v>31</v>
      </c>
      <c r="C33" s="168"/>
      <c r="D33" s="25"/>
      <c r="E33" s="25"/>
      <c r="F33" s="25"/>
      <c r="G33" s="25"/>
    </row>
    <row r="34" spans="1:7" ht="30" customHeight="1">
      <c r="A34" s="24"/>
      <c r="B34" s="170" t="s">
        <v>32</v>
      </c>
      <c r="C34" s="171">
        <v>80000</v>
      </c>
      <c r="D34" s="104">
        <v>15000</v>
      </c>
      <c r="E34" s="152">
        <v>5000</v>
      </c>
      <c r="F34" s="152">
        <v>5000</v>
      </c>
      <c r="G34" s="152">
        <v>5000</v>
      </c>
    </row>
    <row r="35" spans="1:8" ht="32.25" customHeight="1">
      <c r="A35" s="32"/>
      <c r="B35" s="172" t="s">
        <v>81</v>
      </c>
      <c r="C35" s="173">
        <v>10000</v>
      </c>
      <c r="D35" s="191">
        <v>2500</v>
      </c>
      <c r="E35" s="105">
        <v>2500</v>
      </c>
      <c r="F35" s="105"/>
      <c r="G35" s="105"/>
      <c r="H35" s="20"/>
    </row>
    <row r="36" spans="1:7" ht="27.75" customHeight="1">
      <c r="A36" s="111"/>
      <c r="B36" s="174" t="s">
        <v>104</v>
      </c>
      <c r="C36" s="175">
        <v>10000</v>
      </c>
      <c r="D36" s="31" t="s">
        <v>13</v>
      </c>
      <c r="E36" s="31" t="s">
        <v>13</v>
      </c>
      <c r="F36" s="31" t="s">
        <v>13</v>
      </c>
      <c r="G36" s="31" t="s">
        <v>13</v>
      </c>
    </row>
    <row r="37" spans="1:7" ht="27.75" customHeight="1" thickBot="1">
      <c r="A37" s="26"/>
      <c r="B37" s="113" t="s">
        <v>45</v>
      </c>
      <c r="C37" s="176">
        <f>SUM(C29:C36)</f>
        <v>395500</v>
      </c>
      <c r="D37" s="157">
        <f>SUM(D27:D36)</f>
        <v>96373</v>
      </c>
      <c r="E37" s="157">
        <f>SUM(E30:E35)</f>
        <v>32291</v>
      </c>
      <c r="F37" s="157">
        <f>SUM(F29:F36)</f>
        <v>30291</v>
      </c>
      <c r="G37" s="157">
        <f>SUM(G28:G36)</f>
        <v>31291</v>
      </c>
    </row>
    <row r="38" spans="1:7" ht="33.75" customHeight="1" thickTop="1">
      <c r="A38" s="32"/>
      <c r="B38" s="166" t="s">
        <v>8</v>
      </c>
      <c r="C38" s="167"/>
      <c r="D38" s="138"/>
      <c r="E38" s="138"/>
      <c r="F38" s="138"/>
      <c r="G38" s="138"/>
    </row>
    <row r="39" spans="1:7" ht="33.75" customHeight="1">
      <c r="A39" s="24"/>
      <c r="B39" s="40" t="s">
        <v>105</v>
      </c>
      <c r="C39" s="25">
        <v>70000</v>
      </c>
      <c r="D39" s="25">
        <v>18000</v>
      </c>
      <c r="E39" s="25">
        <v>5000</v>
      </c>
      <c r="F39" s="25">
        <v>6500</v>
      </c>
      <c r="G39" s="25">
        <v>6500</v>
      </c>
    </row>
    <row r="40" spans="1:7" ht="33.75" customHeight="1">
      <c r="A40" s="24"/>
      <c r="B40" s="40" t="s">
        <v>91</v>
      </c>
      <c r="C40" s="25">
        <v>3000</v>
      </c>
      <c r="D40" s="25">
        <v>500</v>
      </c>
      <c r="E40" s="25">
        <v>0</v>
      </c>
      <c r="F40" s="25">
        <v>0</v>
      </c>
      <c r="G40" s="25">
        <v>500</v>
      </c>
    </row>
    <row r="41" spans="1:8" ht="28.5" customHeight="1">
      <c r="A41" s="24"/>
      <c r="B41" s="40" t="s">
        <v>106</v>
      </c>
      <c r="C41" s="25">
        <v>40000</v>
      </c>
      <c r="D41" s="25">
        <v>10500</v>
      </c>
      <c r="E41" s="25"/>
      <c r="F41" s="25">
        <v>5500</v>
      </c>
      <c r="G41" s="25">
        <v>5000</v>
      </c>
      <c r="H41" s="20"/>
    </row>
    <row r="42" spans="1:7" ht="28.5" customHeight="1">
      <c r="A42" s="24"/>
      <c r="B42" s="40" t="s">
        <v>107</v>
      </c>
      <c r="C42" s="25">
        <v>2000</v>
      </c>
      <c r="D42" s="25"/>
      <c r="E42" s="25">
        <v>0</v>
      </c>
      <c r="F42" s="25">
        <v>0</v>
      </c>
      <c r="G42" s="25"/>
    </row>
    <row r="43" spans="1:7" ht="30" customHeight="1">
      <c r="A43" s="71"/>
      <c r="B43" s="71" t="s">
        <v>108</v>
      </c>
      <c r="C43" s="177">
        <v>2000</v>
      </c>
      <c r="D43" s="105">
        <v>500</v>
      </c>
      <c r="E43" s="25">
        <v>0</v>
      </c>
      <c r="F43" s="25">
        <v>0</v>
      </c>
      <c r="G43" s="25">
        <v>500</v>
      </c>
    </row>
    <row r="44" spans="1:7" ht="28.5" customHeight="1" thickBot="1">
      <c r="A44" s="26"/>
      <c r="B44" s="113" t="s">
        <v>15</v>
      </c>
      <c r="C44" s="178">
        <f>SUM(C39:C43)</f>
        <v>117000</v>
      </c>
      <c r="D44" s="114">
        <f>SUM(D39:D43)</f>
        <v>29500</v>
      </c>
      <c r="E44" s="114">
        <f>SUM(E39:E43)</f>
        <v>5000</v>
      </c>
      <c r="F44" s="178">
        <f>SUM(F39:F43)</f>
        <v>12000</v>
      </c>
      <c r="G44" s="114">
        <f>SUM(G39:G43)</f>
        <v>12500</v>
      </c>
    </row>
    <row r="45" spans="1:7" ht="28.5" customHeight="1" thickTop="1">
      <c r="A45" s="31">
        <v>4</v>
      </c>
      <c r="B45" s="179" t="s">
        <v>152</v>
      </c>
      <c r="C45" s="136"/>
      <c r="D45" s="138"/>
      <c r="E45" s="136"/>
      <c r="F45" s="136"/>
      <c r="G45" s="138"/>
    </row>
    <row r="46" spans="1:7" ht="28.5" customHeight="1">
      <c r="A46" s="32"/>
      <c r="B46" s="180" t="s">
        <v>153</v>
      </c>
      <c r="C46" s="136">
        <v>23000</v>
      </c>
      <c r="D46" s="138">
        <v>0</v>
      </c>
      <c r="E46" s="136">
        <v>0</v>
      </c>
      <c r="F46" s="136">
        <v>0</v>
      </c>
      <c r="G46" s="138"/>
    </row>
    <row r="47" spans="1:7" ht="28.5" customHeight="1" thickBot="1">
      <c r="A47" s="26"/>
      <c r="B47" s="113" t="s">
        <v>15</v>
      </c>
      <c r="C47" s="178">
        <v>23000</v>
      </c>
      <c r="D47" s="114">
        <v>0</v>
      </c>
      <c r="E47" s="178">
        <f>SUM(E45:E46)</f>
        <v>0</v>
      </c>
      <c r="F47" s="178">
        <f>SUM(F45:F46)</f>
        <v>0</v>
      </c>
      <c r="G47" s="114"/>
    </row>
    <row r="48" spans="1:7" ht="33.75" customHeight="1" thickBot="1" thickTop="1">
      <c r="A48" s="223" t="s">
        <v>157</v>
      </c>
      <c r="B48" s="224"/>
      <c r="C48" s="181">
        <f>C47+C44+C37+C21+C14</f>
        <v>3540500</v>
      </c>
      <c r="D48" s="182">
        <f>D44+D37+D21+D14</f>
        <v>892123</v>
      </c>
      <c r="E48" s="182">
        <v>0</v>
      </c>
      <c r="F48" s="182">
        <v>0</v>
      </c>
      <c r="G48" s="182">
        <v>0</v>
      </c>
    </row>
    <row r="49" spans="1:7" ht="24" customHeight="1" thickTop="1">
      <c r="A49" s="124"/>
      <c r="B49" s="186"/>
      <c r="C49" s="186"/>
      <c r="D49" s="187"/>
      <c r="E49" s="187"/>
      <c r="F49" s="187"/>
      <c r="G49" s="187"/>
    </row>
    <row r="50" spans="1:7" ht="24" customHeight="1">
      <c r="A50" s="34"/>
      <c r="B50" s="188"/>
      <c r="C50" s="188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9"/>
      <c r="E51" s="189"/>
      <c r="F51" s="189"/>
      <c r="G51" s="189"/>
    </row>
    <row r="52" spans="1:7" ht="24" customHeight="1">
      <c r="A52" s="124"/>
      <c r="B52" s="190"/>
      <c r="C52" s="190"/>
      <c r="D52" s="187"/>
      <c r="E52" s="187"/>
      <c r="F52" s="187"/>
      <c r="G52" s="187"/>
    </row>
    <row r="53" spans="1:7" ht="24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7">
      <selection activeCell="J42" sqref="J4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6" t="s">
        <v>76</v>
      </c>
      <c r="B1" s="226"/>
      <c r="C1" s="226"/>
      <c r="D1" s="226"/>
      <c r="E1" s="226"/>
      <c r="F1" s="226"/>
      <c r="G1" s="226"/>
    </row>
    <row r="2" spans="1:7" ht="30" customHeight="1">
      <c r="A2" s="226" t="s">
        <v>168</v>
      </c>
      <c r="B2" s="226"/>
      <c r="C2" s="226"/>
      <c r="D2" s="226"/>
      <c r="E2" s="226"/>
      <c r="F2" s="226"/>
      <c r="G2" s="226"/>
    </row>
    <row r="3" spans="1:7" ht="30" customHeight="1">
      <c r="A3" s="226" t="s">
        <v>174</v>
      </c>
      <c r="B3" s="226"/>
      <c r="C3" s="226"/>
      <c r="D3" s="226"/>
      <c r="E3" s="226"/>
      <c r="F3" s="226"/>
      <c r="G3" s="226"/>
    </row>
    <row r="4" spans="1:7" ht="52.5" customHeight="1">
      <c r="A4" s="195" t="s">
        <v>19</v>
      </c>
      <c r="B4" s="195" t="s">
        <v>3</v>
      </c>
      <c r="C4" s="195" t="s">
        <v>4</v>
      </c>
      <c r="D4" s="195" t="s">
        <v>15</v>
      </c>
      <c r="E4" s="195" t="s">
        <v>175</v>
      </c>
      <c r="F4" s="195" t="s">
        <v>99</v>
      </c>
      <c r="G4" s="195" t="s">
        <v>100</v>
      </c>
    </row>
    <row r="5" spans="1:7" ht="30" customHeight="1">
      <c r="A5" s="31">
        <v>1</v>
      </c>
      <c r="B5" s="154" t="s">
        <v>77</v>
      </c>
      <c r="C5" s="154"/>
      <c r="D5" s="32"/>
      <c r="E5" s="32"/>
      <c r="F5" s="32"/>
      <c r="G5" s="32"/>
    </row>
    <row r="6" spans="1:7" ht="32.25" customHeight="1">
      <c r="A6" s="24"/>
      <c r="B6" s="155" t="s">
        <v>78</v>
      </c>
      <c r="C6" s="72"/>
      <c r="D6" s="24"/>
      <c r="E6" s="24" t="s">
        <v>42</v>
      </c>
      <c r="F6" s="24"/>
      <c r="G6" s="24"/>
    </row>
    <row r="7" spans="1:7" ht="32.25" customHeight="1">
      <c r="A7" s="24"/>
      <c r="B7" s="24" t="s">
        <v>20</v>
      </c>
      <c r="C7" s="25">
        <v>2266190</v>
      </c>
      <c r="D7" s="25">
        <v>566547</v>
      </c>
      <c r="E7" s="25">
        <v>188849</v>
      </c>
      <c r="F7" s="25">
        <v>188849</v>
      </c>
      <c r="G7" s="25">
        <v>188849</v>
      </c>
    </row>
    <row r="8" spans="1:7" ht="32.25" customHeight="1">
      <c r="A8" s="24"/>
      <c r="B8" s="24" t="s">
        <v>92</v>
      </c>
      <c r="C8" s="25">
        <v>9300</v>
      </c>
      <c r="D8" s="25">
        <v>2325</v>
      </c>
      <c r="E8" s="25">
        <v>775</v>
      </c>
      <c r="F8" s="25">
        <v>775</v>
      </c>
      <c r="G8" s="25">
        <v>775</v>
      </c>
    </row>
    <row r="9" spans="1:7" ht="32.25" customHeight="1">
      <c r="A9" s="24"/>
      <c r="B9" s="24" t="s">
        <v>154</v>
      </c>
      <c r="C9" s="25">
        <v>42000</v>
      </c>
      <c r="D9" s="25">
        <f>E9+F9+G9</f>
        <v>10500</v>
      </c>
      <c r="E9" s="25">
        <v>3500</v>
      </c>
      <c r="F9" s="25">
        <v>3500</v>
      </c>
      <c r="G9" s="25">
        <v>3500</v>
      </c>
    </row>
    <row r="10" spans="1:7" ht="33" customHeight="1">
      <c r="A10" s="24"/>
      <c r="B10" s="24" t="s">
        <v>21</v>
      </c>
      <c r="C10" s="25">
        <v>240650</v>
      </c>
      <c r="D10" s="25">
        <v>60162</v>
      </c>
      <c r="E10" s="25">
        <v>20054</v>
      </c>
      <c r="F10" s="25">
        <v>20054</v>
      </c>
      <c r="G10" s="25">
        <v>20054</v>
      </c>
    </row>
    <row r="11" spans="1:7" ht="33" customHeight="1">
      <c r="A11" s="24"/>
      <c r="B11" s="24" t="s">
        <v>102</v>
      </c>
      <c r="C11" s="193" t="s">
        <v>13</v>
      </c>
      <c r="D11" s="193" t="s">
        <v>13</v>
      </c>
      <c r="E11" s="193" t="s">
        <v>13</v>
      </c>
      <c r="F11" s="193" t="s">
        <v>13</v>
      </c>
      <c r="G11" s="193" t="s">
        <v>13</v>
      </c>
    </row>
    <row r="12" spans="1:7" ht="30" customHeight="1">
      <c r="A12" s="24"/>
      <c r="B12" s="24" t="s">
        <v>50</v>
      </c>
      <c r="C12" s="25">
        <v>252860</v>
      </c>
      <c r="D12" s="25">
        <v>63215</v>
      </c>
      <c r="E12" s="25">
        <v>21073</v>
      </c>
      <c r="F12" s="25">
        <v>21071</v>
      </c>
      <c r="G12" s="25">
        <v>21071</v>
      </c>
    </row>
    <row r="13" spans="1:8" ht="33.75" customHeight="1">
      <c r="A13" s="32"/>
      <c r="B13" s="32" t="s">
        <v>51</v>
      </c>
      <c r="C13" s="138">
        <v>48000</v>
      </c>
      <c r="D13" s="138">
        <v>12000</v>
      </c>
      <c r="E13" s="138">
        <v>4000</v>
      </c>
      <c r="F13" s="138">
        <v>4000</v>
      </c>
      <c r="G13" s="138">
        <v>4000</v>
      </c>
      <c r="H13" s="20"/>
    </row>
    <row r="14" spans="1:7" ht="34.5" customHeight="1" thickBot="1">
      <c r="A14" s="26"/>
      <c r="B14" s="113" t="s">
        <v>79</v>
      </c>
      <c r="C14" s="156">
        <f>SUM(C7:C13)</f>
        <v>2859000</v>
      </c>
      <c r="D14" s="157">
        <f>SUM(D7:D13)</f>
        <v>714749</v>
      </c>
      <c r="E14" s="157">
        <f>SUM(E7:E13)</f>
        <v>238251</v>
      </c>
      <c r="F14" s="157">
        <f>SUM(F7:F13)</f>
        <v>238249</v>
      </c>
      <c r="G14" s="157">
        <f>SUM(G7:G13)</f>
        <v>238249</v>
      </c>
    </row>
    <row r="15" spans="1:7" ht="34.5" customHeight="1" thickTop="1">
      <c r="A15" s="32"/>
      <c r="B15" s="154" t="s">
        <v>80</v>
      </c>
      <c r="C15" s="158"/>
      <c r="D15" s="159"/>
      <c r="E15" s="159"/>
      <c r="F15" s="159"/>
      <c r="G15" s="159"/>
    </row>
    <row r="16" spans="1:7" ht="30" customHeight="1">
      <c r="A16" s="29">
        <v>2</v>
      </c>
      <c r="B16" s="160" t="s">
        <v>22</v>
      </c>
      <c r="C16" s="160"/>
      <c r="D16" s="25"/>
      <c r="E16" s="25"/>
      <c r="F16" s="25"/>
      <c r="G16" s="25"/>
    </row>
    <row r="17" spans="1:7" ht="30" customHeight="1">
      <c r="A17" s="24"/>
      <c r="B17" s="155" t="s">
        <v>6</v>
      </c>
      <c r="C17" s="161"/>
      <c r="D17" s="25"/>
      <c r="E17" s="25"/>
      <c r="F17" s="25"/>
      <c r="G17" s="25"/>
    </row>
    <row r="18" spans="1:7" ht="33.75" customHeight="1">
      <c r="A18" s="24"/>
      <c r="B18" s="24" t="s">
        <v>23</v>
      </c>
      <c r="C18" s="25">
        <v>90000</v>
      </c>
      <c r="D18" s="25">
        <v>20000</v>
      </c>
      <c r="E18" s="105">
        <v>20000</v>
      </c>
      <c r="F18" s="25"/>
      <c r="G18" s="105"/>
    </row>
    <row r="19" spans="1:8" ht="30" customHeight="1">
      <c r="A19" s="24"/>
      <c r="B19" s="162" t="s">
        <v>25</v>
      </c>
      <c r="C19" s="25">
        <v>20000</v>
      </c>
      <c r="D19" s="105">
        <v>7500</v>
      </c>
      <c r="E19" s="105">
        <v>2500</v>
      </c>
      <c r="F19" s="105">
        <v>2500</v>
      </c>
      <c r="G19" s="105">
        <v>2500</v>
      </c>
      <c r="H19" s="20"/>
    </row>
    <row r="20" spans="1:7" ht="33.75" customHeight="1">
      <c r="A20" s="32"/>
      <c r="B20" s="32" t="s">
        <v>82</v>
      </c>
      <c r="C20" s="138">
        <v>36000</v>
      </c>
      <c r="D20" s="138">
        <f>E20+F20+G20</f>
        <v>9000</v>
      </c>
      <c r="E20" s="138">
        <v>3000</v>
      </c>
      <c r="F20" s="138">
        <v>3000</v>
      </c>
      <c r="G20" s="138">
        <v>3000</v>
      </c>
    </row>
    <row r="21" spans="1:7" ht="35.25" customHeight="1" thickBot="1">
      <c r="A21" s="26"/>
      <c r="B21" s="113" t="s">
        <v>44</v>
      </c>
      <c r="C21" s="156">
        <f>SUM(C18:C20)</f>
        <v>146000</v>
      </c>
      <c r="D21" s="157">
        <f>SUM(D18:D20)</f>
        <v>36500</v>
      </c>
      <c r="E21" s="157">
        <f>SUM(E18:E20)</f>
        <v>25500</v>
      </c>
      <c r="F21" s="157">
        <f>SUM(F18:F20)</f>
        <v>5500</v>
      </c>
      <c r="G21" s="157">
        <f>SUM(G18:G20)</f>
        <v>5500</v>
      </c>
    </row>
    <row r="22" spans="1:7" ht="35.25" customHeight="1" thickTop="1">
      <c r="A22" s="124"/>
      <c r="B22" s="163"/>
      <c r="C22" s="164"/>
      <c r="D22" s="165"/>
      <c r="E22" s="165"/>
      <c r="F22" s="165"/>
      <c r="G22" s="165"/>
    </row>
    <row r="23" spans="1:7" ht="19.5" customHeight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27.75" customHeight="1">
      <c r="A25" s="225" t="s">
        <v>28</v>
      </c>
      <c r="B25" s="225"/>
      <c r="C25" s="225"/>
      <c r="D25" s="225"/>
      <c r="E25" s="225"/>
      <c r="F25" s="225"/>
      <c r="G25" s="225"/>
    </row>
    <row r="26" spans="1:7" ht="52.5" customHeight="1">
      <c r="A26" s="195" t="s">
        <v>19</v>
      </c>
      <c r="B26" s="195" t="s">
        <v>3</v>
      </c>
      <c r="C26" s="195" t="s">
        <v>4</v>
      </c>
      <c r="D26" s="195" t="s">
        <v>15</v>
      </c>
      <c r="E26" s="195" t="s">
        <v>175</v>
      </c>
      <c r="F26" s="195" t="s">
        <v>99</v>
      </c>
      <c r="G26" s="195" t="s">
        <v>100</v>
      </c>
    </row>
    <row r="27" spans="1:7" ht="32.25" customHeight="1">
      <c r="A27" s="31">
        <v>3</v>
      </c>
      <c r="B27" s="166" t="s">
        <v>7</v>
      </c>
      <c r="C27" s="167"/>
      <c r="D27" s="32"/>
      <c r="E27" s="32"/>
      <c r="F27" s="32"/>
      <c r="G27" s="32"/>
    </row>
    <row r="28" spans="1:7" ht="29.25" customHeight="1">
      <c r="A28" s="24"/>
      <c r="B28" s="24" t="s">
        <v>26</v>
      </c>
      <c r="C28" s="25">
        <v>10000</v>
      </c>
      <c r="D28" s="29"/>
      <c r="E28" s="24"/>
      <c r="F28" s="24"/>
      <c r="G28" s="24"/>
    </row>
    <row r="29" spans="1:7" ht="27.75" customHeight="1">
      <c r="A29" s="29"/>
      <c r="B29" s="24" t="s">
        <v>103</v>
      </c>
      <c r="C29" s="25">
        <v>255500</v>
      </c>
      <c r="D29" s="143">
        <v>63881</v>
      </c>
      <c r="E29" s="105">
        <v>21291</v>
      </c>
      <c r="F29" s="105">
        <v>21291</v>
      </c>
      <c r="G29" s="105">
        <v>21299</v>
      </c>
    </row>
    <row r="30" spans="1:7" ht="27.75" customHeight="1">
      <c r="A30" s="24"/>
      <c r="B30" s="168" t="s">
        <v>29</v>
      </c>
      <c r="C30" s="169"/>
      <c r="D30" s="24"/>
      <c r="E30" s="24"/>
      <c r="F30" s="24"/>
      <c r="G30" s="24"/>
    </row>
    <row r="31" spans="1:7" ht="27.75" customHeight="1">
      <c r="A31" s="24"/>
      <c r="B31" s="168" t="s">
        <v>30</v>
      </c>
      <c r="C31" s="25">
        <v>30000</v>
      </c>
      <c r="D31" s="25">
        <v>15000</v>
      </c>
      <c r="E31" s="105"/>
      <c r="F31" s="105">
        <v>5000</v>
      </c>
      <c r="G31" s="25">
        <v>10000</v>
      </c>
    </row>
    <row r="32" spans="1:7" ht="27" customHeight="1">
      <c r="A32" s="24"/>
      <c r="B32" s="168" t="s">
        <v>31</v>
      </c>
      <c r="C32" s="168"/>
      <c r="D32" s="25"/>
      <c r="E32" s="25"/>
      <c r="F32" s="25"/>
      <c r="G32" s="25"/>
    </row>
    <row r="33" spans="1:7" ht="30" customHeight="1">
      <c r="A33" s="24"/>
      <c r="B33" s="170" t="s">
        <v>32</v>
      </c>
      <c r="C33" s="171">
        <v>80000</v>
      </c>
      <c r="D33" s="104">
        <v>28000</v>
      </c>
      <c r="E33" s="152">
        <v>8000</v>
      </c>
      <c r="F33" s="152">
        <v>10000</v>
      </c>
      <c r="G33" s="152">
        <v>10000</v>
      </c>
    </row>
    <row r="34" spans="1:8" ht="32.25" customHeight="1">
      <c r="A34" s="32"/>
      <c r="B34" s="172" t="s">
        <v>81</v>
      </c>
      <c r="C34" s="173">
        <v>10000</v>
      </c>
      <c r="D34" s="191"/>
      <c r="E34" s="105"/>
      <c r="F34" s="105"/>
      <c r="G34" s="105"/>
      <c r="H34" s="20"/>
    </row>
    <row r="35" spans="1:7" ht="27.75" customHeight="1">
      <c r="A35" s="111"/>
      <c r="B35" s="174" t="s">
        <v>104</v>
      </c>
      <c r="C35" s="175">
        <v>10000</v>
      </c>
      <c r="D35" s="31">
        <v>10000</v>
      </c>
      <c r="E35" s="31" t="s">
        <v>13</v>
      </c>
      <c r="F35" s="31">
        <v>10000</v>
      </c>
      <c r="G35" s="31" t="s">
        <v>13</v>
      </c>
    </row>
    <row r="36" spans="1:7" ht="27.75" customHeight="1" thickBot="1">
      <c r="A36" s="26"/>
      <c r="B36" s="113" t="s">
        <v>45</v>
      </c>
      <c r="C36" s="176">
        <f>SUM(C28:C35)</f>
        <v>395500</v>
      </c>
      <c r="D36" s="157">
        <f>SUM(D27:D35)</f>
        <v>116881</v>
      </c>
      <c r="E36" s="157">
        <f>SUM(E29:E34)</f>
        <v>29291</v>
      </c>
      <c r="F36" s="157">
        <f>SUM(F29:F35)</f>
        <v>46291</v>
      </c>
      <c r="G36" s="157">
        <f>SUM(G28:G35)</f>
        <v>41299</v>
      </c>
    </row>
    <row r="37" spans="1:7" ht="33.75" customHeight="1" thickTop="1">
      <c r="A37" s="32"/>
      <c r="B37" s="166" t="s">
        <v>8</v>
      </c>
      <c r="C37" s="167"/>
      <c r="D37" s="138"/>
      <c r="E37" s="138"/>
      <c r="F37" s="138"/>
      <c r="G37" s="138"/>
    </row>
    <row r="38" spans="1:7" ht="33.75" customHeight="1">
      <c r="A38" s="24"/>
      <c r="B38" s="40" t="s">
        <v>105</v>
      </c>
      <c r="C38" s="25">
        <v>70000</v>
      </c>
      <c r="D38" s="25">
        <v>25000</v>
      </c>
      <c r="E38" s="25">
        <v>7000</v>
      </c>
      <c r="F38" s="25">
        <v>8000</v>
      </c>
      <c r="G38" s="25">
        <v>10000</v>
      </c>
    </row>
    <row r="39" spans="1:7" ht="33.75" customHeight="1">
      <c r="A39" s="24"/>
      <c r="B39" s="40" t="s">
        <v>91</v>
      </c>
      <c r="C39" s="25">
        <v>3000</v>
      </c>
      <c r="D39" s="25">
        <v>1000</v>
      </c>
      <c r="E39" s="25">
        <v>0</v>
      </c>
      <c r="F39" s="25">
        <v>500</v>
      </c>
      <c r="G39" s="25">
        <v>500</v>
      </c>
    </row>
    <row r="40" spans="1:8" ht="28.5" customHeight="1">
      <c r="A40" s="24"/>
      <c r="B40" s="40" t="s">
        <v>106</v>
      </c>
      <c r="C40" s="25">
        <v>40000</v>
      </c>
      <c r="D40" s="25">
        <v>15000</v>
      </c>
      <c r="E40" s="25"/>
      <c r="F40" s="25">
        <v>5000</v>
      </c>
      <c r="G40" s="25">
        <v>10000</v>
      </c>
      <c r="H40" s="20"/>
    </row>
    <row r="41" spans="1:7" ht="28.5" customHeight="1">
      <c r="A41" s="24"/>
      <c r="B41" s="40" t="s">
        <v>107</v>
      </c>
      <c r="C41" s="25">
        <v>2000</v>
      </c>
      <c r="D41" s="25">
        <v>1500</v>
      </c>
      <c r="E41" s="25">
        <v>500</v>
      </c>
      <c r="F41" s="25">
        <v>500</v>
      </c>
      <c r="G41" s="25">
        <v>500</v>
      </c>
    </row>
    <row r="42" spans="1:7" ht="30" customHeight="1">
      <c r="A42" s="71"/>
      <c r="B42" s="71" t="s">
        <v>108</v>
      </c>
      <c r="C42" s="177">
        <v>2000</v>
      </c>
      <c r="D42" s="105">
        <v>1000</v>
      </c>
      <c r="E42" s="25">
        <v>0</v>
      </c>
      <c r="F42" s="25">
        <v>500</v>
      </c>
      <c r="G42" s="25">
        <v>500</v>
      </c>
    </row>
    <row r="43" spans="1:7" ht="28.5" customHeight="1" thickBot="1">
      <c r="A43" s="26"/>
      <c r="B43" s="113" t="s">
        <v>15</v>
      </c>
      <c r="C43" s="178">
        <f>SUM(C38:C42)</f>
        <v>117000</v>
      </c>
      <c r="D43" s="114">
        <f>SUM(D38:D42)</f>
        <v>43500</v>
      </c>
      <c r="E43" s="114">
        <f>SUM(E38:E42)</f>
        <v>7500</v>
      </c>
      <c r="F43" s="178">
        <f>SUM(F38:F42)</f>
        <v>14500</v>
      </c>
      <c r="G43" s="114">
        <f>SUM(G38:G42)</f>
        <v>21500</v>
      </c>
    </row>
    <row r="44" spans="1:7" ht="28.5" customHeight="1" thickTop="1">
      <c r="A44" s="31">
        <v>4</v>
      </c>
      <c r="B44" s="179" t="s">
        <v>152</v>
      </c>
      <c r="C44" s="136"/>
      <c r="D44" s="138"/>
      <c r="E44" s="136"/>
      <c r="F44" s="136"/>
      <c r="G44" s="138"/>
    </row>
    <row r="45" spans="1:7" ht="28.5" customHeight="1">
      <c r="A45" s="32"/>
      <c r="B45" s="180" t="s">
        <v>153</v>
      </c>
      <c r="C45" s="136">
        <v>23000</v>
      </c>
      <c r="D45" s="136">
        <v>23000</v>
      </c>
      <c r="E45" s="136">
        <v>0</v>
      </c>
      <c r="F45" s="136">
        <v>23000</v>
      </c>
      <c r="G45" s="138"/>
    </row>
    <row r="46" spans="1:7" ht="28.5" customHeight="1" thickBot="1">
      <c r="A46" s="26"/>
      <c r="B46" s="113" t="s">
        <v>15</v>
      </c>
      <c r="C46" s="178">
        <v>23000</v>
      </c>
      <c r="D46" s="114">
        <v>0</v>
      </c>
      <c r="E46" s="178">
        <f>SUM(E44:E45)</f>
        <v>0</v>
      </c>
      <c r="F46" s="178">
        <f>SUM(F44:F45)</f>
        <v>23000</v>
      </c>
      <c r="G46" s="114"/>
    </row>
    <row r="47" spans="1:7" ht="33.75" customHeight="1" thickBot="1" thickTop="1">
      <c r="A47" s="223" t="s">
        <v>159</v>
      </c>
      <c r="B47" s="224"/>
      <c r="C47" s="181">
        <f>C46+C43+C36+C21+C14</f>
        <v>3540500</v>
      </c>
      <c r="D47" s="182">
        <f>D43+D36+D21+D14</f>
        <v>911630</v>
      </c>
      <c r="E47" s="182">
        <v>0</v>
      </c>
      <c r="F47" s="182">
        <v>0</v>
      </c>
      <c r="G47" s="182">
        <v>0</v>
      </c>
    </row>
    <row r="48" spans="1:7" ht="24" customHeight="1" thickTop="1">
      <c r="A48" s="124"/>
      <c r="B48" s="186"/>
      <c r="C48" s="186"/>
      <c r="D48" s="187"/>
      <c r="E48" s="187"/>
      <c r="F48" s="187"/>
      <c r="G48" s="187"/>
    </row>
    <row r="49" spans="1:7" ht="24" customHeight="1">
      <c r="A49" s="34"/>
      <c r="B49" s="188"/>
      <c r="C49" s="188"/>
      <c r="D49" s="189"/>
      <c r="E49" s="189"/>
      <c r="F49" s="189"/>
      <c r="G49" s="189"/>
    </row>
    <row r="50" spans="1:7" ht="24" customHeight="1">
      <c r="A50" s="124"/>
      <c r="B50" s="190"/>
      <c r="C50" s="190"/>
      <c r="D50" s="189"/>
      <c r="E50" s="189"/>
      <c r="F50" s="189"/>
      <c r="G50" s="189"/>
    </row>
    <row r="51" spans="1:7" ht="24" customHeight="1">
      <c r="A51" s="124"/>
      <c r="B51" s="190"/>
      <c r="C51" s="190"/>
      <c r="D51" s="187"/>
      <c r="E51" s="187"/>
      <c r="F51" s="187"/>
      <c r="G51" s="187"/>
    </row>
    <row r="52" spans="1:7" ht="24" customHeight="1">
      <c r="A52" s="35"/>
      <c r="B52" s="35"/>
      <c r="C52" s="35"/>
      <c r="D52" s="35"/>
      <c r="E52" s="35"/>
      <c r="F52" s="35"/>
      <c r="G52" s="35"/>
    </row>
    <row r="53" spans="1:7" ht="22.5" customHeight="1">
      <c r="A53" s="35"/>
      <c r="B53" s="35"/>
      <c r="C53" s="35"/>
      <c r="D53" s="35"/>
      <c r="E53" s="35"/>
      <c r="F53" s="35"/>
      <c r="G53" s="35"/>
    </row>
    <row r="54" spans="1:7" ht="22.5" customHeight="1">
      <c r="A54" s="35"/>
      <c r="B54" s="35"/>
      <c r="C54" s="35"/>
      <c r="D54" s="35"/>
      <c r="E54" s="35"/>
      <c r="F54" s="35"/>
      <c r="G54" s="35"/>
    </row>
    <row r="55" spans="1:7" ht="22.5" customHeight="1">
      <c r="A55" s="35"/>
      <c r="B55" s="35"/>
      <c r="C55" s="35"/>
      <c r="D55" s="35"/>
      <c r="E55" s="35"/>
      <c r="F55" s="35"/>
      <c r="G55" s="35"/>
    </row>
    <row r="56" spans="1:7" ht="22.5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4" customHeight="1">
      <c r="A58" s="35"/>
      <c r="B58" s="21"/>
      <c r="C58" s="21"/>
      <c r="D58" s="21"/>
      <c r="E58" s="21"/>
      <c r="F58" s="21"/>
      <c r="G58" s="21"/>
    </row>
    <row r="59" spans="1:7" ht="24" customHeight="1">
      <c r="A59" s="35"/>
      <c r="B59" s="21"/>
      <c r="C59" s="21"/>
      <c r="D59" s="21"/>
      <c r="E59" s="21"/>
      <c r="F59" s="21"/>
      <c r="G59" s="21"/>
    </row>
    <row r="60" spans="1:7" ht="24" customHeight="1">
      <c r="A60" s="35"/>
      <c r="B60" s="21"/>
      <c r="C60" s="21"/>
      <c r="D60" s="21"/>
      <c r="E60" s="21"/>
      <c r="F60" s="21"/>
      <c r="G60" s="21"/>
    </row>
    <row r="61" spans="1:7" ht="24" customHeight="1">
      <c r="A61" s="35"/>
      <c r="B61" s="21"/>
      <c r="C61" s="21"/>
      <c r="D61" s="21"/>
      <c r="E61" s="21"/>
      <c r="F61" s="21"/>
      <c r="G61" s="21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ht="24" customHeight="1"/>
    <row r="72" ht="24" customHeight="1"/>
    <row r="73" ht="24" customHeight="1"/>
    <row r="74" ht="24" customHeight="1"/>
    <row r="75" ht="24" customHeight="1"/>
    <row r="76" ht="24" customHeight="1"/>
  </sheetData>
  <mergeCells count="5">
    <mergeCell ref="A47:B47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8"/>
  <sheetViews>
    <sheetView view="pageBreakPreview" zoomScale="115" zoomScaleSheetLayoutView="115" workbookViewId="0" topLeftCell="A151">
      <selection activeCell="G164" sqref="G16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169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170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130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>SUM(E8:G8)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SUM(E9:G9)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SUM(E10:G10)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SUM(E11:G11)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44">
        <f>SUM(E12:G12)</f>
        <v>388800</v>
      </c>
      <c r="E12" s="39">
        <v>129600</v>
      </c>
      <c r="F12" s="39">
        <v>129600</v>
      </c>
      <c r="G12" s="39">
        <v>129600</v>
      </c>
      <c r="I12" s="135"/>
    </row>
    <row r="13" spans="1:9" s="201" customFormat="1" ht="25.5" customHeight="1" thickBot="1">
      <c r="A13" s="154"/>
      <c r="B13" s="63" t="s">
        <v>57</v>
      </c>
      <c r="C13" s="200">
        <f>SUM(C8:C12)</f>
        <v>2848320</v>
      </c>
      <c r="D13" s="200">
        <f>SUM(D8:D12)</f>
        <v>712080</v>
      </c>
      <c r="E13" s="200">
        <f>SUM(E8:E12)</f>
        <v>237360</v>
      </c>
      <c r="F13" s="200">
        <f>SUM(F8:F12)</f>
        <v>237360</v>
      </c>
      <c r="G13" s="200">
        <f>SUM(G8:G12)</f>
        <v>237360</v>
      </c>
      <c r="I13" s="202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3098880</v>
      </c>
      <c r="D15" s="38">
        <f aca="true" t="shared" si="0" ref="D15:D23">SUM(E15:G15)</f>
        <v>739710</v>
      </c>
      <c r="E15" s="38">
        <v>246570</v>
      </c>
      <c r="F15" s="38">
        <v>246570</v>
      </c>
      <c r="G15" s="38">
        <v>246570</v>
      </c>
    </row>
    <row r="16" spans="1:7" ht="21.75" customHeight="1">
      <c r="A16" s="139"/>
      <c r="B16" s="140" t="s">
        <v>133</v>
      </c>
      <c r="C16" s="38">
        <v>231000</v>
      </c>
      <c r="D16" s="38">
        <f t="shared" si="0"/>
        <v>53400</v>
      </c>
      <c r="E16" s="38">
        <v>17800</v>
      </c>
      <c r="F16" s="38">
        <v>17800</v>
      </c>
      <c r="G16" s="38">
        <v>17800</v>
      </c>
    </row>
    <row r="17" spans="1:7" ht="22.5" customHeight="1">
      <c r="A17" s="29"/>
      <c r="B17" s="141" t="s">
        <v>34</v>
      </c>
      <c r="C17" s="38">
        <v>1013100</v>
      </c>
      <c r="D17" s="38">
        <f t="shared" si="0"/>
        <v>242160</v>
      </c>
      <c r="E17" s="38">
        <v>80720</v>
      </c>
      <c r="F17" s="38">
        <v>80720</v>
      </c>
      <c r="G17" s="38">
        <v>80720</v>
      </c>
    </row>
    <row r="18" spans="1:7" ht="21.75" customHeight="1">
      <c r="A18" s="29"/>
      <c r="B18" s="45" t="s">
        <v>36</v>
      </c>
      <c r="C18" s="38">
        <v>171840</v>
      </c>
      <c r="D18" s="38">
        <f t="shared" si="0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2266190</v>
      </c>
      <c r="D19" s="38">
        <f t="shared" si="0"/>
        <v>566547</v>
      </c>
      <c r="E19" s="38">
        <v>188849</v>
      </c>
      <c r="F19" s="38">
        <v>188849</v>
      </c>
      <c r="G19" s="38">
        <v>188849</v>
      </c>
    </row>
    <row r="20" spans="1:7" ht="21" customHeight="1">
      <c r="A20" s="29"/>
      <c r="B20" s="45" t="s">
        <v>38</v>
      </c>
      <c r="C20" s="38">
        <v>589680</v>
      </c>
      <c r="D20" s="38">
        <f t="shared" si="0"/>
        <v>140970</v>
      </c>
      <c r="E20" s="38">
        <v>45990</v>
      </c>
      <c r="F20" s="38">
        <v>48990</v>
      </c>
      <c r="G20" s="38">
        <v>45990</v>
      </c>
    </row>
    <row r="21" spans="1:7" ht="22.5" customHeight="1">
      <c r="A21" s="29"/>
      <c r="B21" s="45" t="s">
        <v>39</v>
      </c>
      <c r="C21" s="38">
        <v>1230000</v>
      </c>
      <c r="D21" s="38">
        <f t="shared" si="0"/>
        <v>356940</v>
      </c>
      <c r="E21" s="38">
        <v>95470</v>
      </c>
      <c r="F21" s="38">
        <v>162490</v>
      </c>
      <c r="G21" s="38">
        <v>98980</v>
      </c>
    </row>
    <row r="22" spans="1:7" ht="22.5" customHeight="1">
      <c r="A22" s="59"/>
      <c r="B22" s="45" t="s">
        <v>43</v>
      </c>
      <c r="C22" s="38">
        <v>379560</v>
      </c>
      <c r="D22" s="38">
        <f t="shared" si="0"/>
        <v>92820</v>
      </c>
      <c r="E22" s="38">
        <v>30940</v>
      </c>
      <c r="F22" s="38">
        <v>30940</v>
      </c>
      <c r="G22" s="38">
        <v>30940</v>
      </c>
    </row>
    <row r="23" spans="1:7" ht="22.5" customHeight="1">
      <c r="A23" s="59"/>
      <c r="B23" s="60" t="s">
        <v>134</v>
      </c>
      <c r="C23" s="33">
        <v>0</v>
      </c>
      <c r="D23" s="38">
        <f t="shared" si="0"/>
        <v>0</v>
      </c>
      <c r="E23" s="33">
        <v>0</v>
      </c>
      <c r="F23" s="33">
        <v>0</v>
      </c>
      <c r="G23" s="33">
        <v>0</v>
      </c>
    </row>
    <row r="24" spans="1:7" s="201" customFormat="1" ht="21" customHeight="1" thickBot="1">
      <c r="A24" s="203"/>
      <c r="B24" s="63" t="s">
        <v>15</v>
      </c>
      <c r="C24" s="204">
        <f>SUM(C15:C23)</f>
        <v>8980250</v>
      </c>
      <c r="D24" s="204">
        <f>SUM(D15:D23)</f>
        <v>2244147</v>
      </c>
      <c r="E24" s="204">
        <f>SUM(E15:E23)</f>
        <v>723539</v>
      </c>
      <c r="F24" s="204">
        <f>SUM(F15:F23)</f>
        <v>793559</v>
      </c>
      <c r="G24" s="205">
        <f>SUM(G15:G23)</f>
        <v>727049</v>
      </c>
    </row>
    <row r="25" spans="1:7" ht="23.25" customHeight="1" thickTop="1">
      <c r="A25" s="29">
        <v>3</v>
      </c>
      <c r="B25" s="47" t="s">
        <v>135</v>
      </c>
      <c r="C25" s="48">
        <v>225480</v>
      </c>
      <c r="D25" s="48">
        <f>SUM(E25:G25)</f>
        <v>53640</v>
      </c>
      <c r="E25" s="48">
        <v>17880</v>
      </c>
      <c r="F25" s="48">
        <v>17880</v>
      </c>
      <c r="G25" s="48">
        <v>17880</v>
      </c>
    </row>
    <row r="26" spans="1:7" ht="23.25">
      <c r="A26" s="29"/>
      <c r="B26" s="46" t="s">
        <v>56</v>
      </c>
      <c r="C26" s="38">
        <v>229200</v>
      </c>
      <c r="D26" s="48">
        <f>SUM(E26:G26)</f>
        <v>54900</v>
      </c>
      <c r="E26" s="38">
        <v>18300</v>
      </c>
      <c r="F26" s="38">
        <v>18300</v>
      </c>
      <c r="G26" s="38">
        <v>18300</v>
      </c>
    </row>
    <row r="27" spans="1:7" ht="23.25">
      <c r="A27" s="29"/>
      <c r="B27" s="46" t="s">
        <v>35</v>
      </c>
      <c r="C27" s="38">
        <v>860000</v>
      </c>
      <c r="D27" s="48">
        <f>SUM(E27:G27)</f>
        <v>211650</v>
      </c>
      <c r="E27" s="38">
        <v>70550</v>
      </c>
      <c r="F27" s="38">
        <v>70550</v>
      </c>
      <c r="G27" s="38">
        <v>70550</v>
      </c>
    </row>
    <row r="28" spans="1:7" ht="23.25">
      <c r="A28" s="29"/>
      <c r="B28" s="46" t="s">
        <v>36</v>
      </c>
      <c r="C28" s="38">
        <v>443760</v>
      </c>
      <c r="D28" s="48">
        <f>SUM(E28:G28)</f>
        <v>110940</v>
      </c>
      <c r="E28" s="38">
        <v>36980</v>
      </c>
      <c r="F28" s="38">
        <v>36980</v>
      </c>
      <c r="G28" s="38">
        <v>36980</v>
      </c>
    </row>
    <row r="29" spans="1:7" ht="21.75" customHeight="1">
      <c r="A29" s="29"/>
      <c r="B29" s="54" t="s">
        <v>37</v>
      </c>
      <c r="C29" s="57">
        <v>240650</v>
      </c>
      <c r="D29" s="48">
        <f>SUM(E29:G29)</f>
        <v>60162</v>
      </c>
      <c r="E29" s="57">
        <v>20054</v>
      </c>
      <c r="F29" s="57">
        <v>20054</v>
      </c>
      <c r="G29" s="57">
        <v>20054</v>
      </c>
    </row>
    <row r="30" spans="1:7" s="201" customFormat="1" ht="22.5" customHeight="1" thickBot="1">
      <c r="A30" s="203"/>
      <c r="B30" s="63" t="s">
        <v>15</v>
      </c>
      <c r="C30" s="204">
        <f>SUM(C25:C29)</f>
        <v>1999090</v>
      </c>
      <c r="D30" s="204">
        <f>SUM(D25:D29)</f>
        <v>491292</v>
      </c>
      <c r="E30" s="204">
        <f>SUM(E25:E29)</f>
        <v>163764</v>
      </c>
      <c r="F30" s="204">
        <f>SUM(F25:F29)</f>
        <v>163764</v>
      </c>
      <c r="G30" s="204">
        <f>SUM(G25:G29)</f>
        <v>163764</v>
      </c>
    </row>
    <row r="31" spans="1:7" ht="24" thickTop="1">
      <c r="A31" s="29">
        <v>4</v>
      </c>
      <c r="B31" s="53" t="s">
        <v>136</v>
      </c>
      <c r="C31" s="33">
        <v>627480</v>
      </c>
      <c r="D31" s="70">
        <f>SUM(E31:G31)</f>
        <v>116400</v>
      </c>
      <c r="E31" s="33">
        <v>38800</v>
      </c>
      <c r="F31" s="33">
        <v>38800</v>
      </c>
      <c r="G31" s="33">
        <v>38800</v>
      </c>
    </row>
    <row r="32" spans="1:7" ht="21" customHeight="1">
      <c r="A32" s="29"/>
      <c r="B32" s="45" t="s">
        <v>56</v>
      </c>
      <c r="C32" s="38">
        <v>1231440</v>
      </c>
      <c r="D32" s="38">
        <f>SUM(E32:G32)</f>
        <v>274290</v>
      </c>
      <c r="E32" s="38">
        <v>91430</v>
      </c>
      <c r="F32" s="38">
        <v>91430</v>
      </c>
      <c r="G32" s="38">
        <v>91430</v>
      </c>
    </row>
    <row r="33" spans="1:7" ht="20.25" customHeight="1">
      <c r="A33" s="29"/>
      <c r="B33" s="45" t="s">
        <v>34</v>
      </c>
      <c r="C33" s="38">
        <v>395160</v>
      </c>
      <c r="D33" s="38">
        <f>SUM(E33:G33)</f>
        <v>98790</v>
      </c>
      <c r="E33" s="38">
        <v>32930</v>
      </c>
      <c r="F33" s="38">
        <v>32930</v>
      </c>
      <c r="G33" s="38">
        <v>32930</v>
      </c>
    </row>
    <row r="34" spans="1:7" ht="23.25">
      <c r="A34" s="31"/>
      <c r="B34" s="60" t="s">
        <v>35</v>
      </c>
      <c r="C34" s="33">
        <v>882840</v>
      </c>
      <c r="D34" s="101">
        <f>SUM(E34:G34)</f>
        <v>220710</v>
      </c>
      <c r="E34" s="33">
        <v>73570</v>
      </c>
      <c r="F34" s="33">
        <v>73570</v>
      </c>
      <c r="G34" s="33">
        <v>73570</v>
      </c>
    </row>
    <row r="35" spans="1:7" s="201" customFormat="1" ht="24" thickBot="1">
      <c r="A35" s="113"/>
      <c r="B35" s="63" t="s">
        <v>48</v>
      </c>
      <c r="C35" s="204">
        <f>SUM(C31:C34)</f>
        <v>3136920</v>
      </c>
      <c r="D35" s="204">
        <f>SUM(D31:D34)</f>
        <v>710190</v>
      </c>
      <c r="E35" s="204">
        <f>SUM(E31:E34)</f>
        <v>236730</v>
      </c>
      <c r="F35" s="204">
        <f>SUM(F31:F34)</f>
        <v>236730</v>
      </c>
      <c r="G35" s="204">
        <f>SUM(G31:G34)</f>
        <v>236730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25" t="s">
        <v>59</v>
      </c>
      <c r="B37" s="225"/>
      <c r="C37" s="225"/>
      <c r="D37" s="225"/>
      <c r="E37" s="225"/>
      <c r="F37" s="225"/>
      <c r="G37" s="225"/>
    </row>
    <row r="38" spans="1:7" ht="23.25">
      <c r="A38" s="30" t="s">
        <v>2</v>
      </c>
      <c r="B38" s="30" t="s">
        <v>3</v>
      </c>
      <c r="C38" s="30" t="s">
        <v>4</v>
      </c>
      <c r="D38" s="228" t="s">
        <v>14</v>
      </c>
      <c r="E38" s="229"/>
      <c r="F38" s="229"/>
      <c r="G38" s="230"/>
    </row>
    <row r="39" spans="1:7" ht="23.25">
      <c r="A39" s="36"/>
      <c r="B39" s="36"/>
      <c r="C39" s="36"/>
      <c r="D39" s="22" t="s">
        <v>130</v>
      </c>
      <c r="E39" s="37" t="s">
        <v>16</v>
      </c>
      <c r="F39" s="37" t="s">
        <v>17</v>
      </c>
      <c r="G39" s="37" t="s">
        <v>18</v>
      </c>
    </row>
    <row r="40" spans="1:7" s="201" customFormat="1" ht="23.25">
      <c r="A40" s="206"/>
      <c r="B40" s="64" t="s">
        <v>58</v>
      </c>
      <c r="C40" s="207">
        <f>C35</f>
        <v>3136920</v>
      </c>
      <c r="D40" s="207">
        <f>D35</f>
        <v>710190</v>
      </c>
      <c r="E40" s="207">
        <f>E35</f>
        <v>236730</v>
      </c>
      <c r="F40" s="207">
        <f>F35</f>
        <v>236730</v>
      </c>
      <c r="G40" s="207">
        <f>G35</f>
        <v>236730</v>
      </c>
    </row>
    <row r="41" spans="1:7" ht="23.25">
      <c r="A41" s="43"/>
      <c r="B41" s="45" t="s">
        <v>38</v>
      </c>
      <c r="C41" s="127">
        <v>159720</v>
      </c>
      <c r="D41" s="127">
        <f aca="true" t="shared" si="1" ref="D41:D46">SUM(E41:G41)</f>
        <v>37680</v>
      </c>
      <c r="E41" s="127">
        <v>12560</v>
      </c>
      <c r="F41" s="127">
        <v>12560</v>
      </c>
      <c r="G41" s="127">
        <v>12560</v>
      </c>
    </row>
    <row r="42" spans="1:7" ht="23.25">
      <c r="A42" s="29"/>
      <c r="B42" s="45" t="s">
        <v>36</v>
      </c>
      <c r="C42" s="38">
        <v>120000</v>
      </c>
      <c r="D42" s="127">
        <f t="shared" si="1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252860</v>
      </c>
      <c r="D43" s="127">
        <f t="shared" si="1"/>
        <v>63213</v>
      </c>
      <c r="E43" s="38">
        <v>21071</v>
      </c>
      <c r="F43" s="38">
        <v>21071</v>
      </c>
      <c r="G43" s="38">
        <v>21071</v>
      </c>
    </row>
    <row r="44" spans="1:7" ht="23.25">
      <c r="A44" s="29"/>
      <c r="B44" s="45" t="s">
        <v>39</v>
      </c>
      <c r="C44" s="38">
        <v>743520</v>
      </c>
      <c r="D44" s="127">
        <f t="shared" si="1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143520</v>
      </c>
      <c r="D45" s="127">
        <f t="shared" si="1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0</v>
      </c>
      <c r="D46" s="127">
        <f t="shared" si="1"/>
        <v>0</v>
      </c>
      <c r="E46" s="33">
        <v>0</v>
      </c>
      <c r="F46" s="33">
        <v>0</v>
      </c>
      <c r="G46" s="33"/>
    </row>
    <row r="47" spans="1:7" s="201" customFormat="1" ht="24" thickBot="1">
      <c r="A47" s="208"/>
      <c r="B47" s="63" t="s">
        <v>15</v>
      </c>
      <c r="C47" s="204">
        <f>SUM(C40:C46)</f>
        <v>4556540</v>
      </c>
      <c r="D47" s="204">
        <f>SUM(D40:D46)</f>
        <v>1015083</v>
      </c>
      <c r="E47" s="204">
        <f>SUM(E40:E46)</f>
        <v>338361</v>
      </c>
      <c r="F47" s="204">
        <f>SUM(F40:F46)</f>
        <v>338361</v>
      </c>
      <c r="G47" s="204">
        <f>SUM(G40:G45)</f>
        <v>338361</v>
      </c>
    </row>
    <row r="48" spans="1:7" ht="26.25" customHeight="1" thickTop="1">
      <c r="A48" s="31">
        <v>5</v>
      </c>
      <c r="B48" s="65" t="s">
        <v>83</v>
      </c>
      <c r="C48" s="33">
        <v>132000</v>
      </c>
      <c r="D48" s="70">
        <f aca="true" t="shared" si="2" ref="D48:D56">SUM(E48:G48)</f>
        <v>31200</v>
      </c>
      <c r="E48" s="33">
        <v>11000</v>
      </c>
      <c r="F48" s="33">
        <v>10100</v>
      </c>
      <c r="G48" s="33">
        <v>10100</v>
      </c>
    </row>
    <row r="49" spans="1:7" ht="23.25">
      <c r="A49" s="29"/>
      <c r="B49" s="45" t="s">
        <v>34</v>
      </c>
      <c r="C49" s="38">
        <v>12000</v>
      </c>
      <c r="D49" s="38">
        <f t="shared" si="2"/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9300</v>
      </c>
      <c r="D50" s="38">
        <f t="shared" si="2"/>
        <v>2325</v>
      </c>
      <c r="E50" s="38">
        <v>775</v>
      </c>
      <c r="F50" s="38">
        <v>775</v>
      </c>
      <c r="G50" s="38">
        <v>775</v>
      </c>
    </row>
    <row r="51" spans="1:7" ht="23.25">
      <c r="A51" s="29"/>
      <c r="B51" s="45" t="s">
        <v>38</v>
      </c>
      <c r="C51" s="38">
        <v>0</v>
      </c>
      <c r="D51" s="38">
        <f t="shared" si="2"/>
        <v>0</v>
      </c>
      <c r="E51" s="38">
        <v>0</v>
      </c>
      <c r="F51" s="38">
        <v>0</v>
      </c>
      <c r="G51" s="38">
        <v>0</v>
      </c>
    </row>
    <row r="52" spans="1:7" ht="23.25">
      <c r="A52" s="29"/>
      <c r="B52" s="45" t="s">
        <v>43</v>
      </c>
      <c r="C52" s="38">
        <v>24000</v>
      </c>
      <c r="D52" s="38">
        <f t="shared" si="2"/>
        <v>6000</v>
      </c>
      <c r="E52" s="38">
        <v>2000</v>
      </c>
      <c r="F52" s="38">
        <v>2000</v>
      </c>
      <c r="G52" s="38">
        <v>2000</v>
      </c>
    </row>
    <row r="53" spans="1:7" ht="23.25">
      <c r="A53" s="29"/>
      <c r="B53" s="45" t="s">
        <v>115</v>
      </c>
      <c r="C53" s="38">
        <v>160000</v>
      </c>
      <c r="D53" s="38">
        <f t="shared" si="2"/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 t="shared" si="2"/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 t="shared" si="2"/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101">
        <f t="shared" si="2"/>
        <v>10500</v>
      </c>
      <c r="E56" s="33">
        <v>3500</v>
      </c>
      <c r="F56" s="33">
        <v>3500</v>
      </c>
      <c r="G56" s="33">
        <v>3500</v>
      </c>
    </row>
    <row r="57" spans="1:7" s="201" customFormat="1" ht="24" thickBot="1">
      <c r="A57" s="203"/>
      <c r="B57" s="63" t="s">
        <v>15</v>
      </c>
      <c r="C57" s="204">
        <f>SUM(C48:C56)</f>
        <v>463300</v>
      </c>
      <c r="D57" s="204">
        <f>SUM(D48:D56)</f>
        <v>114024</v>
      </c>
      <c r="E57" s="204">
        <f>SUM(E48:E56)</f>
        <v>38608</v>
      </c>
      <c r="F57" s="204">
        <f>SUM(F48:F56)</f>
        <v>37708</v>
      </c>
      <c r="G57" s="204">
        <f>SUM(G48:G56)</f>
        <v>37708</v>
      </c>
    </row>
    <row r="58" spans="1:7" ht="26.25" customHeight="1" thickTop="1">
      <c r="A58" s="29">
        <v>6</v>
      </c>
      <c r="B58" s="65" t="s">
        <v>84</v>
      </c>
      <c r="C58" s="33">
        <v>35000</v>
      </c>
      <c r="D58" s="70">
        <f>SUM(E58:G58)</f>
        <v>9000</v>
      </c>
      <c r="E58" s="33">
        <v>3000</v>
      </c>
      <c r="F58" s="33">
        <v>3000</v>
      </c>
      <c r="G58" s="57">
        <v>3000</v>
      </c>
    </row>
    <row r="59" spans="1:7" ht="26.25" customHeight="1">
      <c r="A59" s="29"/>
      <c r="B59" s="146" t="s">
        <v>137</v>
      </c>
      <c r="C59" s="57">
        <v>0</v>
      </c>
      <c r="D59" s="48">
        <f>SUM(E59:G59)</f>
        <v>0</v>
      </c>
      <c r="E59" s="57">
        <v>0</v>
      </c>
      <c r="F59" s="57">
        <v>0</v>
      </c>
      <c r="G59" s="57">
        <v>0</v>
      </c>
    </row>
    <row r="60" spans="1:7" ht="26.25" customHeight="1">
      <c r="A60" s="29"/>
      <c r="B60" s="45" t="s">
        <v>56</v>
      </c>
      <c r="C60" s="38">
        <v>9800</v>
      </c>
      <c r="D60" s="38">
        <f>SUM(E60:G60)</f>
        <v>0</v>
      </c>
      <c r="E60" s="38">
        <v>0</v>
      </c>
      <c r="F60" s="38">
        <v>0</v>
      </c>
      <c r="G60" s="38">
        <v>0</v>
      </c>
    </row>
    <row r="61" spans="1:7" ht="26.25" customHeight="1">
      <c r="A61" s="31"/>
      <c r="B61" s="62" t="s">
        <v>36</v>
      </c>
      <c r="C61" s="48"/>
      <c r="D61" s="38">
        <f>SUM(E61:G61)</f>
        <v>0</v>
      </c>
      <c r="E61" s="38">
        <v>0</v>
      </c>
      <c r="F61" s="38">
        <v>0</v>
      </c>
      <c r="G61" s="38">
        <v>0</v>
      </c>
    </row>
    <row r="62" spans="1:7" ht="26.25" customHeight="1">
      <c r="A62" s="49"/>
      <c r="B62" s="109" t="s">
        <v>37</v>
      </c>
      <c r="C62" s="101"/>
      <c r="D62" s="101">
        <f>SUM(E62:G62)</f>
        <v>0</v>
      </c>
      <c r="E62" s="57">
        <v>0</v>
      </c>
      <c r="F62" s="57">
        <v>0</v>
      </c>
      <c r="G62" s="57">
        <v>0</v>
      </c>
    </row>
    <row r="63" spans="1:7" s="201" customFormat="1" ht="24" thickBot="1">
      <c r="A63" s="154"/>
      <c r="B63" s="110" t="s">
        <v>15</v>
      </c>
      <c r="C63" s="209">
        <f>SUM(C58:C62)</f>
        <v>44800</v>
      </c>
      <c r="D63" s="209">
        <f>SUM(D58:D62)</f>
        <v>9000</v>
      </c>
      <c r="E63" s="204">
        <f>SUM(E58:E62)</f>
        <v>3000</v>
      </c>
      <c r="F63" s="204">
        <f>SUM(F58:F62)</f>
        <v>3000</v>
      </c>
      <c r="G63" s="204">
        <f>SUM(G58:G62)</f>
        <v>3000</v>
      </c>
    </row>
    <row r="64" spans="1:7" ht="28.5" customHeight="1" thickTop="1">
      <c r="A64" s="29">
        <v>7</v>
      </c>
      <c r="B64" s="69" t="s">
        <v>138</v>
      </c>
      <c r="C64" s="70">
        <v>68100</v>
      </c>
      <c r="D64" s="196">
        <f aca="true" t="shared" si="3" ref="D64:D69">SUM(E64:G64)</f>
        <v>16500</v>
      </c>
      <c r="E64" s="70">
        <v>5500</v>
      </c>
      <c r="F64" s="70">
        <v>5500</v>
      </c>
      <c r="G64" s="70">
        <v>5500</v>
      </c>
    </row>
    <row r="65" spans="1:7" ht="23.25">
      <c r="A65" s="43"/>
      <c r="B65" s="62" t="s">
        <v>56</v>
      </c>
      <c r="C65" s="48">
        <v>139920</v>
      </c>
      <c r="D65" s="38">
        <f t="shared" si="3"/>
        <v>20925</v>
      </c>
      <c r="E65" s="48">
        <v>6975</v>
      </c>
      <c r="F65" s="48">
        <v>6975</v>
      </c>
      <c r="G65" s="48">
        <v>6975</v>
      </c>
    </row>
    <row r="66" spans="1:7" ht="27" customHeight="1">
      <c r="A66" s="29"/>
      <c r="B66" s="45" t="s">
        <v>34</v>
      </c>
      <c r="C66" s="38">
        <v>43680</v>
      </c>
      <c r="D66" s="38">
        <f t="shared" si="3"/>
        <v>10920</v>
      </c>
      <c r="E66" s="38">
        <v>3640</v>
      </c>
      <c r="F66" s="38">
        <v>3640</v>
      </c>
      <c r="G66" s="38">
        <v>3640</v>
      </c>
    </row>
    <row r="67" spans="1:7" ht="27.75" customHeight="1">
      <c r="A67" s="29"/>
      <c r="B67" s="45" t="s">
        <v>35</v>
      </c>
      <c r="C67" s="38">
        <v>108000</v>
      </c>
      <c r="D67" s="38">
        <f t="shared" si="3"/>
        <v>27000</v>
      </c>
      <c r="E67" s="38">
        <v>9000</v>
      </c>
      <c r="F67" s="38">
        <v>9000</v>
      </c>
      <c r="G67" s="38">
        <v>9000</v>
      </c>
    </row>
    <row r="68" spans="1:7" ht="28.5" customHeight="1">
      <c r="A68" s="29"/>
      <c r="B68" s="45" t="s">
        <v>36</v>
      </c>
      <c r="C68" s="38">
        <v>0</v>
      </c>
      <c r="D68" s="38">
        <f t="shared" si="3"/>
        <v>3000</v>
      </c>
      <c r="E68" s="38">
        <v>1000</v>
      </c>
      <c r="F68" s="38">
        <v>1000</v>
      </c>
      <c r="G68" s="38">
        <v>1000</v>
      </c>
    </row>
    <row r="69" spans="1:7" ht="25.5" customHeight="1">
      <c r="A69" s="29"/>
      <c r="B69" s="45" t="s">
        <v>37</v>
      </c>
      <c r="C69" s="38">
        <v>48000</v>
      </c>
      <c r="D69" s="101">
        <f t="shared" si="3"/>
        <v>12000</v>
      </c>
      <c r="E69" s="38">
        <v>4000</v>
      </c>
      <c r="F69" s="38">
        <v>4000</v>
      </c>
      <c r="G69" s="38">
        <v>4000</v>
      </c>
    </row>
    <row r="70" spans="1:7" s="201" customFormat="1" ht="30.75" customHeight="1" thickBot="1">
      <c r="A70" s="210"/>
      <c r="B70" s="63" t="s">
        <v>48</v>
      </c>
      <c r="C70" s="204">
        <f>SUM(C64:C69)</f>
        <v>407700</v>
      </c>
      <c r="D70" s="204">
        <f>SUM(D64:D69)</f>
        <v>90345</v>
      </c>
      <c r="E70" s="204">
        <f>SUM(E64:E69)</f>
        <v>30115</v>
      </c>
      <c r="F70" s="204">
        <f>SUM(F64:F69)</f>
        <v>30115</v>
      </c>
      <c r="G70" s="204">
        <f>SUM(G64:G69)</f>
        <v>30115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25" t="s">
        <v>49</v>
      </c>
      <c r="B72" s="225"/>
      <c r="C72" s="225"/>
      <c r="D72" s="225"/>
      <c r="E72" s="225"/>
      <c r="F72" s="225"/>
      <c r="G72" s="225"/>
    </row>
    <row r="73" spans="1:7" ht="27.75" customHeight="1">
      <c r="A73" s="30" t="s">
        <v>2</v>
      </c>
      <c r="B73" s="30" t="s">
        <v>3</v>
      </c>
      <c r="C73" s="30" t="s">
        <v>4</v>
      </c>
      <c r="D73" s="228" t="s">
        <v>14</v>
      </c>
      <c r="E73" s="229"/>
      <c r="F73" s="229"/>
      <c r="G73" s="230"/>
    </row>
    <row r="74" spans="1:7" ht="26.25" customHeight="1">
      <c r="A74" s="36"/>
      <c r="B74" s="36"/>
      <c r="C74" s="36"/>
      <c r="D74" s="22" t="s">
        <v>130</v>
      </c>
      <c r="E74" s="37" t="s">
        <v>16</v>
      </c>
      <c r="F74" s="37" t="s">
        <v>17</v>
      </c>
      <c r="G74" s="37" t="s">
        <v>18</v>
      </c>
    </row>
    <row r="75" spans="1:7" s="201" customFormat="1" ht="26.25" customHeight="1">
      <c r="A75" s="154"/>
      <c r="B75" s="99" t="s">
        <v>58</v>
      </c>
      <c r="C75" s="211">
        <f>C70</f>
        <v>407700</v>
      </c>
      <c r="D75" s="211">
        <f>D70</f>
        <v>90345</v>
      </c>
      <c r="E75" s="211">
        <f>E70</f>
        <v>30115</v>
      </c>
      <c r="F75" s="211">
        <f>F70</f>
        <v>30115</v>
      </c>
      <c r="G75" s="211">
        <f>G70</f>
        <v>30115</v>
      </c>
    </row>
    <row r="76" spans="1:7" ht="26.25" customHeight="1">
      <c r="A76" s="29"/>
      <c r="B76" s="45" t="s">
        <v>39</v>
      </c>
      <c r="C76" s="38">
        <v>15900</v>
      </c>
      <c r="D76" s="38">
        <f>SUM(E76:G76)</f>
        <v>17355</v>
      </c>
      <c r="E76" s="38">
        <v>5785</v>
      </c>
      <c r="F76" s="38">
        <v>5785</v>
      </c>
      <c r="G76" s="38">
        <v>5785</v>
      </c>
    </row>
    <row r="77" spans="1:7" ht="26.25" customHeight="1">
      <c r="A77" s="29"/>
      <c r="B77" s="46" t="s">
        <v>40</v>
      </c>
      <c r="C77" s="38">
        <v>15900</v>
      </c>
      <c r="D77" s="38">
        <f>SUM(E77:G77)</f>
        <v>5355</v>
      </c>
      <c r="E77" s="38">
        <v>1785</v>
      </c>
      <c r="F77" s="38">
        <v>1785</v>
      </c>
      <c r="G77" s="38">
        <v>1785</v>
      </c>
    </row>
    <row r="78" spans="1:7" ht="26.25" customHeight="1">
      <c r="A78" s="59"/>
      <c r="B78" s="123" t="s">
        <v>38</v>
      </c>
      <c r="C78" s="33">
        <v>24000</v>
      </c>
      <c r="D78" s="38">
        <f>SUM(E78:G78)</f>
        <v>6000</v>
      </c>
      <c r="E78" s="33">
        <v>2000</v>
      </c>
      <c r="F78" s="33">
        <v>2000</v>
      </c>
      <c r="G78" s="33">
        <v>2000</v>
      </c>
    </row>
    <row r="79" spans="1:7" s="201" customFormat="1" ht="26.25" customHeight="1" thickBot="1">
      <c r="A79" s="113"/>
      <c r="B79" s="63" t="s">
        <v>15</v>
      </c>
      <c r="C79" s="204">
        <f>SUM(C75:C78)</f>
        <v>463500</v>
      </c>
      <c r="D79" s="204">
        <f>SUM(D75:D78)</f>
        <v>119055</v>
      </c>
      <c r="E79" s="204">
        <f>SUM(E75:E78)</f>
        <v>39685</v>
      </c>
      <c r="F79" s="204">
        <f>SUM(F75:F78)</f>
        <v>39685</v>
      </c>
      <c r="G79" s="204">
        <f>SUM(G75:G78)</f>
        <v>39685</v>
      </c>
    </row>
    <row r="80" spans="1:7" ht="27.75" customHeight="1" thickTop="1">
      <c r="A80" s="43">
        <v>8</v>
      </c>
      <c r="B80" s="47" t="s">
        <v>139</v>
      </c>
      <c r="C80" s="48">
        <v>875000</v>
      </c>
      <c r="D80" s="48">
        <f aca="true" t="shared" si="4" ref="D80:D89">SUM(E80:G80)</f>
        <v>46800</v>
      </c>
      <c r="E80" s="48">
        <v>14600</v>
      </c>
      <c r="F80" s="48">
        <v>17600</v>
      </c>
      <c r="G80" s="48">
        <v>14600</v>
      </c>
    </row>
    <row r="81" spans="1:7" ht="26.25" customHeight="1">
      <c r="A81" s="29"/>
      <c r="B81" s="45" t="s">
        <v>56</v>
      </c>
      <c r="C81" s="38">
        <v>30000</v>
      </c>
      <c r="D81" s="48">
        <f t="shared" si="4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34</v>
      </c>
      <c r="C82" s="38">
        <v>87000</v>
      </c>
      <c r="D82" s="48">
        <f t="shared" si="4"/>
        <v>9500</v>
      </c>
      <c r="E82" s="38">
        <v>3500</v>
      </c>
      <c r="F82" s="38">
        <v>1500</v>
      </c>
      <c r="G82" s="38">
        <v>4500</v>
      </c>
    </row>
    <row r="83" spans="1:7" ht="24.75" customHeight="1">
      <c r="A83" s="29"/>
      <c r="B83" s="45" t="s">
        <v>35</v>
      </c>
      <c r="C83" s="38">
        <v>260000</v>
      </c>
      <c r="D83" s="48">
        <f t="shared" si="4"/>
        <v>70000</v>
      </c>
      <c r="E83" s="38">
        <v>20000</v>
      </c>
      <c r="F83" s="38">
        <v>30000</v>
      </c>
      <c r="G83" s="38">
        <v>20000</v>
      </c>
    </row>
    <row r="84" spans="1:7" ht="27" customHeight="1">
      <c r="A84" s="31"/>
      <c r="B84" s="60" t="s">
        <v>36</v>
      </c>
      <c r="C84" s="38">
        <v>11000</v>
      </c>
      <c r="D84" s="48">
        <f t="shared" si="4"/>
        <v>3000</v>
      </c>
      <c r="E84" s="38">
        <v>0</v>
      </c>
      <c r="F84" s="38">
        <v>3000</v>
      </c>
      <c r="G84" s="38">
        <v>0</v>
      </c>
    </row>
    <row r="85" spans="1:7" ht="26.25" customHeight="1">
      <c r="A85" s="29"/>
      <c r="B85" s="45" t="s">
        <v>37</v>
      </c>
      <c r="C85" s="44">
        <v>146000</v>
      </c>
      <c r="D85" s="48">
        <f t="shared" si="4"/>
        <v>39000</v>
      </c>
      <c r="E85" s="38">
        <v>3000</v>
      </c>
      <c r="F85" s="38">
        <v>18000</v>
      </c>
      <c r="G85" s="38">
        <v>18000</v>
      </c>
    </row>
    <row r="86" spans="1:7" ht="28.5" customHeight="1">
      <c r="A86" s="29"/>
      <c r="B86" s="45" t="s">
        <v>38</v>
      </c>
      <c r="C86" s="44">
        <v>62200</v>
      </c>
      <c r="D86" s="48">
        <f t="shared" si="4"/>
        <v>18600</v>
      </c>
      <c r="E86" s="38">
        <v>4200</v>
      </c>
      <c r="F86" s="38">
        <v>10200</v>
      </c>
      <c r="G86" s="38">
        <v>4200</v>
      </c>
    </row>
    <row r="87" spans="1:7" ht="25.5" customHeight="1">
      <c r="A87" s="29"/>
      <c r="B87" s="45" t="s">
        <v>39</v>
      </c>
      <c r="C87" s="38">
        <v>125000</v>
      </c>
      <c r="D87" s="48">
        <f t="shared" si="4"/>
        <v>25500</v>
      </c>
      <c r="E87" s="38">
        <v>7500</v>
      </c>
      <c r="F87" s="38">
        <v>11500</v>
      </c>
      <c r="G87" s="38">
        <v>6500</v>
      </c>
    </row>
    <row r="88" spans="1:7" ht="27" customHeight="1">
      <c r="A88" s="29"/>
      <c r="B88" s="45" t="s">
        <v>40</v>
      </c>
      <c r="C88" s="38">
        <v>10000</v>
      </c>
      <c r="D88" s="48">
        <f t="shared" si="4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48">
        <f t="shared" si="4"/>
        <v>6000</v>
      </c>
      <c r="E89" s="57">
        <v>2000</v>
      </c>
      <c r="F89" s="57">
        <v>2000</v>
      </c>
      <c r="G89" s="57">
        <v>2000</v>
      </c>
    </row>
    <row r="90" spans="1:7" s="201" customFormat="1" ht="28.5" customHeight="1" thickBot="1">
      <c r="A90" s="208"/>
      <c r="B90" s="63" t="s">
        <v>15</v>
      </c>
      <c r="C90" s="204">
        <f>SUM(C80:C89)</f>
        <v>1630200</v>
      </c>
      <c r="D90" s="204">
        <f>SUM(D80:D89)</f>
        <v>218400</v>
      </c>
      <c r="E90" s="204">
        <f>SUM(E80:E89)</f>
        <v>54800</v>
      </c>
      <c r="F90" s="204">
        <f>SUM(F80:F89)</f>
        <v>93800</v>
      </c>
      <c r="G90" s="204">
        <f>SUM(G80:G89)</f>
        <v>69800</v>
      </c>
    </row>
    <row r="91" spans="1:7" ht="30.75" customHeight="1" thickTop="1">
      <c r="A91" s="29">
        <v>9</v>
      </c>
      <c r="B91" s="66" t="s">
        <v>140</v>
      </c>
      <c r="C91" s="48">
        <v>1599000</v>
      </c>
      <c r="D91" s="48">
        <f aca="true" t="shared" si="5" ref="D91:D99">SUM(E91:G91)</f>
        <v>204000</v>
      </c>
      <c r="E91" s="48">
        <v>4000</v>
      </c>
      <c r="F91" s="48">
        <v>50000</v>
      </c>
      <c r="G91" s="48">
        <v>150000</v>
      </c>
    </row>
    <row r="92" spans="1:7" ht="29.25" customHeight="1">
      <c r="A92" s="29"/>
      <c r="B92" s="45" t="s">
        <v>56</v>
      </c>
      <c r="C92" s="38">
        <v>285000</v>
      </c>
      <c r="D92" s="48">
        <f t="shared" si="5"/>
        <v>11000</v>
      </c>
      <c r="E92" s="38">
        <v>0</v>
      </c>
      <c r="F92" s="38">
        <v>1000</v>
      </c>
      <c r="G92" s="38">
        <v>10000</v>
      </c>
    </row>
    <row r="93" spans="1:7" ht="29.25" customHeight="1">
      <c r="A93" s="29"/>
      <c r="B93" s="45" t="s">
        <v>34</v>
      </c>
      <c r="C93" s="38">
        <v>1113000</v>
      </c>
      <c r="D93" s="48">
        <f t="shared" si="5"/>
        <v>351000</v>
      </c>
      <c r="E93" s="38">
        <v>90000</v>
      </c>
      <c r="F93" s="38">
        <v>65000</v>
      </c>
      <c r="G93" s="38">
        <v>196000</v>
      </c>
    </row>
    <row r="94" spans="1:7" ht="28.5" customHeight="1">
      <c r="A94" s="29"/>
      <c r="B94" s="45" t="s">
        <v>35</v>
      </c>
      <c r="C94" s="38">
        <v>1826800</v>
      </c>
      <c r="D94" s="48">
        <f t="shared" si="5"/>
        <v>453300</v>
      </c>
      <c r="E94" s="38">
        <v>141400</v>
      </c>
      <c r="F94" s="38">
        <v>153450</v>
      </c>
      <c r="G94" s="38">
        <v>158450</v>
      </c>
    </row>
    <row r="95" spans="1:7" ht="29.25" customHeight="1">
      <c r="A95" s="29"/>
      <c r="B95" s="45" t="s">
        <v>36</v>
      </c>
      <c r="C95" s="38">
        <v>20000</v>
      </c>
      <c r="D95" s="48">
        <f t="shared" si="5"/>
        <v>3000</v>
      </c>
      <c r="E95" s="38">
        <v>0</v>
      </c>
      <c r="F95" s="38">
        <v>0</v>
      </c>
      <c r="G95" s="38">
        <v>3000</v>
      </c>
    </row>
    <row r="96" spans="1:7" ht="30" customHeight="1">
      <c r="A96" s="29"/>
      <c r="B96" s="45" t="s">
        <v>37</v>
      </c>
      <c r="C96" s="38">
        <v>395500</v>
      </c>
      <c r="D96" s="48">
        <f t="shared" si="5"/>
        <v>69373</v>
      </c>
      <c r="E96" s="38">
        <v>21291</v>
      </c>
      <c r="F96" s="38">
        <v>23791</v>
      </c>
      <c r="G96" s="38">
        <v>24291</v>
      </c>
    </row>
    <row r="97" spans="1:7" ht="27" customHeight="1">
      <c r="A97" s="29"/>
      <c r="B97" s="45" t="s">
        <v>38</v>
      </c>
      <c r="C97" s="38">
        <v>401200</v>
      </c>
      <c r="D97" s="48">
        <f t="shared" si="5"/>
        <v>95100</v>
      </c>
      <c r="E97" s="38">
        <v>31700</v>
      </c>
      <c r="F97" s="38">
        <v>31700</v>
      </c>
      <c r="G97" s="38">
        <v>31700</v>
      </c>
    </row>
    <row r="98" spans="1:7" ht="27.75" customHeight="1">
      <c r="A98" s="29"/>
      <c r="B98" s="45" t="s">
        <v>39</v>
      </c>
      <c r="C98" s="38">
        <v>530000</v>
      </c>
      <c r="D98" s="48">
        <f t="shared" si="5"/>
        <v>22000</v>
      </c>
      <c r="E98" s="38">
        <v>14000</v>
      </c>
      <c r="F98" s="38">
        <v>4000</v>
      </c>
      <c r="G98" s="38">
        <v>4000</v>
      </c>
    </row>
    <row r="99" spans="1:7" ht="28.5" customHeight="1">
      <c r="A99" s="59"/>
      <c r="B99" s="61" t="s">
        <v>40</v>
      </c>
      <c r="C99" s="38">
        <v>510000</v>
      </c>
      <c r="D99" s="48">
        <f t="shared" si="5"/>
        <v>125000</v>
      </c>
      <c r="E99" s="38">
        <v>43000</v>
      </c>
      <c r="F99" s="38">
        <v>40000</v>
      </c>
      <c r="G99" s="38">
        <v>42000</v>
      </c>
    </row>
    <row r="100" spans="1:7" s="201" customFormat="1" ht="29.25" customHeight="1" thickBot="1">
      <c r="A100" s="212"/>
      <c r="B100" s="129" t="s">
        <v>48</v>
      </c>
      <c r="C100" s="204">
        <f>SUM(C91:C99)</f>
        <v>6680500</v>
      </c>
      <c r="D100" s="204">
        <f>SUM(D91:D99)</f>
        <v>1333773</v>
      </c>
      <c r="E100" s="204">
        <f>SUM(E91:E99)</f>
        <v>345391</v>
      </c>
      <c r="F100" s="204">
        <f>SUM(F91:F99)</f>
        <v>368941</v>
      </c>
      <c r="G100" s="204">
        <f>SUM(G91:G99)</f>
        <v>619441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25" t="s">
        <v>60</v>
      </c>
      <c r="B113" s="225"/>
      <c r="C113" s="225"/>
      <c r="D113" s="225"/>
      <c r="E113" s="225"/>
      <c r="F113" s="225"/>
      <c r="G113" s="225"/>
    </row>
    <row r="114" spans="1:7" ht="23.25">
      <c r="A114" s="30" t="s">
        <v>2</v>
      </c>
      <c r="B114" s="30" t="s">
        <v>3</v>
      </c>
      <c r="C114" s="30" t="s">
        <v>4</v>
      </c>
      <c r="D114" s="228" t="s">
        <v>14</v>
      </c>
      <c r="E114" s="229"/>
      <c r="F114" s="229"/>
      <c r="G114" s="230"/>
    </row>
    <row r="115" spans="1:7" ht="23.25">
      <c r="A115" s="36"/>
      <c r="B115" s="36"/>
      <c r="C115" s="36"/>
      <c r="D115" s="22" t="s">
        <v>130</v>
      </c>
      <c r="E115" s="37" t="s">
        <v>16</v>
      </c>
      <c r="F115" s="37" t="s">
        <v>17</v>
      </c>
      <c r="G115" s="37" t="s">
        <v>18</v>
      </c>
    </row>
    <row r="116" spans="1:7" s="201" customFormat="1" ht="20.25" customHeight="1">
      <c r="A116" s="154"/>
      <c r="B116" s="99" t="s">
        <v>58</v>
      </c>
      <c r="C116" s="207">
        <f>C100</f>
        <v>6680500</v>
      </c>
      <c r="D116" s="207">
        <f>D100</f>
        <v>1333773</v>
      </c>
      <c r="E116" s="207">
        <f>E100</f>
        <v>345391</v>
      </c>
      <c r="F116" s="207">
        <f>F100</f>
        <v>368941</v>
      </c>
      <c r="G116" s="207">
        <f>G100</f>
        <v>619441</v>
      </c>
    </row>
    <row r="117" spans="1:7" ht="23.25">
      <c r="A117" s="29"/>
      <c r="B117" s="45" t="s">
        <v>41</v>
      </c>
      <c r="C117" s="38">
        <v>149000</v>
      </c>
      <c r="D117" s="38">
        <f aca="true" t="shared" si="6" ref="D117:D122">SUM(E117:G117)</f>
        <v>32000</v>
      </c>
      <c r="E117" s="38">
        <v>10000</v>
      </c>
      <c r="F117" s="38">
        <v>11000</v>
      </c>
      <c r="G117" s="38">
        <v>11000</v>
      </c>
    </row>
    <row r="118" spans="1:7" ht="23.25">
      <c r="A118" s="29"/>
      <c r="B118" s="61" t="s">
        <v>110</v>
      </c>
      <c r="C118" s="38">
        <v>220000</v>
      </c>
      <c r="D118" s="38">
        <f t="shared" si="6"/>
        <v>39000</v>
      </c>
      <c r="E118" s="38">
        <v>19000</v>
      </c>
      <c r="F118" s="38">
        <v>0</v>
      </c>
      <c r="G118" s="38">
        <v>20000</v>
      </c>
    </row>
    <row r="119" spans="1:7" ht="23.25">
      <c r="A119" s="29"/>
      <c r="B119" s="61" t="s">
        <v>111</v>
      </c>
      <c r="C119" s="38">
        <v>230000</v>
      </c>
      <c r="D119" s="38">
        <f t="shared" si="6"/>
        <v>115000</v>
      </c>
      <c r="E119" s="38">
        <v>0</v>
      </c>
      <c r="F119" s="38">
        <v>100000</v>
      </c>
      <c r="G119" s="38">
        <v>15000</v>
      </c>
    </row>
    <row r="120" spans="1:7" ht="23.25">
      <c r="A120" s="29"/>
      <c r="B120" s="61" t="s">
        <v>112</v>
      </c>
      <c r="C120" s="38">
        <v>216800</v>
      </c>
      <c r="D120" s="38">
        <f t="shared" si="6"/>
        <v>40280</v>
      </c>
      <c r="E120" s="38">
        <v>11760</v>
      </c>
      <c r="F120" s="38">
        <v>11760</v>
      </c>
      <c r="G120" s="38">
        <v>16760</v>
      </c>
    </row>
    <row r="121" spans="1:7" ht="23.25">
      <c r="A121" s="29"/>
      <c r="B121" s="199" t="s">
        <v>176</v>
      </c>
      <c r="C121" s="38">
        <v>490000</v>
      </c>
      <c r="D121" s="38">
        <f t="shared" si="6"/>
        <v>60000</v>
      </c>
      <c r="E121" s="38">
        <v>10000</v>
      </c>
      <c r="F121" s="38">
        <v>30000</v>
      </c>
      <c r="G121" s="38">
        <v>20000</v>
      </c>
    </row>
    <row r="122" spans="1:7" ht="23.25">
      <c r="A122" s="29"/>
      <c r="B122" s="199" t="s">
        <v>177</v>
      </c>
      <c r="C122" s="39">
        <v>192000</v>
      </c>
      <c r="D122" s="38">
        <f t="shared" si="6"/>
        <v>24000</v>
      </c>
      <c r="E122" s="39">
        <v>8000</v>
      </c>
      <c r="F122" s="39">
        <v>8000</v>
      </c>
      <c r="G122" s="39">
        <v>8000</v>
      </c>
    </row>
    <row r="123" spans="1:7" s="201" customFormat="1" ht="24" thickBot="1">
      <c r="A123" s="206"/>
      <c r="B123" s="63" t="s">
        <v>15</v>
      </c>
      <c r="C123" s="204">
        <f>SUM(C116:C122)</f>
        <v>8178300</v>
      </c>
      <c r="D123" s="204">
        <f>SUM(D116:D122)</f>
        <v>1644053</v>
      </c>
      <c r="E123" s="204">
        <f>SUM(E116:E122)</f>
        <v>404151</v>
      </c>
      <c r="F123" s="204">
        <f>SUM(F116:F122)</f>
        <v>529701</v>
      </c>
      <c r="G123" s="204">
        <f>SUM(G116:G122)</f>
        <v>710201</v>
      </c>
    </row>
    <row r="124" spans="1:7" ht="25.5" customHeight="1" thickTop="1">
      <c r="A124" s="43">
        <v>10</v>
      </c>
      <c r="B124" s="133" t="s">
        <v>141</v>
      </c>
      <c r="C124" s="38">
        <v>830000</v>
      </c>
      <c r="D124" s="38">
        <f>SUM(E124:G124)</f>
        <v>205000</v>
      </c>
      <c r="E124" s="38">
        <v>50000</v>
      </c>
      <c r="F124" s="38">
        <v>95000</v>
      </c>
      <c r="G124" s="38">
        <v>60000</v>
      </c>
    </row>
    <row r="125" spans="1:7" ht="22.5" customHeight="1">
      <c r="A125" s="29"/>
      <c r="B125" s="45" t="s">
        <v>56</v>
      </c>
      <c r="C125" s="38">
        <v>120000</v>
      </c>
      <c r="D125" s="38">
        <f aca="true" t="shared" si="7" ref="D125:D134">SUM(E125:G125)</f>
        <v>12000</v>
      </c>
      <c r="E125" s="38">
        <v>0</v>
      </c>
      <c r="F125" s="38">
        <v>0</v>
      </c>
      <c r="G125" s="38">
        <v>12000</v>
      </c>
    </row>
    <row r="126" spans="1:7" ht="22.5" customHeight="1">
      <c r="A126" s="29"/>
      <c r="B126" s="45" t="s">
        <v>34</v>
      </c>
      <c r="C126" s="38">
        <v>258000</v>
      </c>
      <c r="D126" s="38">
        <f t="shared" si="7"/>
        <v>31700</v>
      </c>
      <c r="E126" s="38">
        <v>400</v>
      </c>
      <c r="F126" s="38">
        <v>24650</v>
      </c>
      <c r="G126" s="38">
        <v>6650</v>
      </c>
    </row>
    <row r="127" spans="1:7" ht="22.5" customHeight="1">
      <c r="A127" s="29"/>
      <c r="B127" s="45" t="s">
        <v>35</v>
      </c>
      <c r="C127" s="38">
        <v>210000</v>
      </c>
      <c r="D127" s="38">
        <f t="shared" si="7"/>
        <v>32000</v>
      </c>
      <c r="E127" s="38">
        <v>0</v>
      </c>
      <c r="F127" s="38">
        <v>0</v>
      </c>
      <c r="G127" s="38">
        <v>32000</v>
      </c>
    </row>
    <row r="128" spans="1:7" ht="21.75" customHeight="1">
      <c r="A128" s="29"/>
      <c r="B128" s="45" t="s">
        <v>36</v>
      </c>
      <c r="C128" s="38">
        <v>155000</v>
      </c>
      <c r="D128" s="38">
        <f t="shared" si="7"/>
        <v>15000</v>
      </c>
      <c r="E128" s="38">
        <v>0</v>
      </c>
      <c r="F128" s="38">
        <v>0</v>
      </c>
      <c r="G128" s="38">
        <v>15000</v>
      </c>
    </row>
    <row r="129" spans="1:7" ht="23.25" customHeight="1">
      <c r="A129" s="29"/>
      <c r="B129" s="45" t="s">
        <v>37</v>
      </c>
      <c r="C129" s="38">
        <v>117000</v>
      </c>
      <c r="D129" s="38">
        <f t="shared" si="7"/>
        <v>16500</v>
      </c>
      <c r="E129" s="38">
        <v>0</v>
      </c>
      <c r="F129" s="38">
        <v>5500</v>
      </c>
      <c r="G129" s="38">
        <v>11000</v>
      </c>
    </row>
    <row r="130" spans="1:7" ht="21.75" customHeight="1">
      <c r="A130" s="29"/>
      <c r="B130" s="45" t="s">
        <v>38</v>
      </c>
      <c r="C130" s="38">
        <v>2338100</v>
      </c>
      <c r="D130" s="38">
        <f t="shared" si="7"/>
        <v>494678.55000000005</v>
      </c>
      <c r="E130" s="38">
        <v>164892.85</v>
      </c>
      <c r="F130" s="38">
        <v>164892.85</v>
      </c>
      <c r="G130" s="38">
        <v>164892.85</v>
      </c>
    </row>
    <row r="131" spans="1:7" ht="21" customHeight="1">
      <c r="A131" s="29"/>
      <c r="B131" s="45" t="s">
        <v>39</v>
      </c>
      <c r="C131" s="38">
        <v>265000</v>
      </c>
      <c r="D131" s="38">
        <f t="shared" si="7"/>
        <v>24000</v>
      </c>
      <c r="E131" s="38">
        <v>0</v>
      </c>
      <c r="F131" s="38">
        <v>0</v>
      </c>
      <c r="G131" s="38">
        <v>24000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7"/>
        <v>10000</v>
      </c>
      <c r="E132" s="38">
        <v>0</v>
      </c>
      <c r="F132" s="38">
        <v>10000</v>
      </c>
      <c r="G132" s="38">
        <v>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7"/>
        <v>28500</v>
      </c>
      <c r="E133" s="38">
        <v>9500</v>
      </c>
      <c r="F133" s="38">
        <v>9500</v>
      </c>
      <c r="G133" s="38">
        <v>9500</v>
      </c>
    </row>
    <row r="134" spans="1:7" ht="21.75" customHeight="1">
      <c r="A134" s="31"/>
      <c r="B134" s="60" t="s">
        <v>112</v>
      </c>
      <c r="C134" s="33">
        <v>138880</v>
      </c>
      <c r="D134" s="38">
        <f t="shared" si="7"/>
        <v>33136.68</v>
      </c>
      <c r="E134" s="33">
        <v>4245.56</v>
      </c>
      <c r="F134" s="33">
        <v>4245.56</v>
      </c>
      <c r="G134" s="33">
        <v>24645.56</v>
      </c>
    </row>
    <row r="135" spans="1:7" s="201" customFormat="1" ht="22.5" customHeight="1" thickBot="1">
      <c r="A135" s="72"/>
      <c r="B135" s="63" t="s">
        <v>15</v>
      </c>
      <c r="C135" s="204">
        <f>SUM(C124:C134)</f>
        <v>4602980</v>
      </c>
      <c r="D135" s="204">
        <f>SUM(D124:D134)</f>
        <v>902515.2300000001</v>
      </c>
      <c r="E135" s="204">
        <f>SUM(E124:E134)</f>
        <v>229038.41</v>
      </c>
      <c r="F135" s="204">
        <f>SUM(F124:F134)</f>
        <v>313788.41</v>
      </c>
      <c r="G135" s="204">
        <f>SUM(G124:G134)</f>
        <v>359688.41</v>
      </c>
    </row>
    <row r="136" spans="1:7" ht="24" thickTop="1">
      <c r="A136" s="31">
        <v>11</v>
      </c>
      <c r="B136" s="53" t="s">
        <v>142</v>
      </c>
      <c r="C136" s="33">
        <v>998000</v>
      </c>
      <c r="D136" s="33">
        <f>SUM(E136:G136)</f>
        <v>237000</v>
      </c>
      <c r="E136" s="33">
        <v>79000</v>
      </c>
      <c r="F136" s="33">
        <v>79000</v>
      </c>
      <c r="G136" s="33">
        <v>79000</v>
      </c>
    </row>
    <row r="137" spans="1:7" ht="23.25">
      <c r="A137" s="29"/>
      <c r="B137" s="61" t="s">
        <v>41</v>
      </c>
      <c r="C137" s="57">
        <v>130000</v>
      </c>
      <c r="D137" s="33">
        <f>SUM(E137:G137)</f>
        <v>32400</v>
      </c>
      <c r="E137" s="57">
        <v>10800</v>
      </c>
      <c r="F137" s="57">
        <v>10800</v>
      </c>
      <c r="G137" s="57">
        <v>10800</v>
      </c>
    </row>
    <row r="138" spans="1:7" s="201" customFormat="1" ht="22.5" customHeight="1" thickBot="1">
      <c r="A138" s="208"/>
      <c r="B138" s="63" t="s">
        <v>15</v>
      </c>
      <c r="C138" s="204">
        <f>SUM(C136:C137)</f>
        <v>1128000</v>
      </c>
      <c r="D138" s="204">
        <f>SUM(D136:D137)</f>
        <v>269400</v>
      </c>
      <c r="E138" s="204">
        <f>SUM(E136:E137)</f>
        <v>89800</v>
      </c>
      <c r="F138" s="204">
        <f>SUM(F136:F137)</f>
        <v>89800</v>
      </c>
      <c r="G138" s="204">
        <f>SUM(G136:G137)</f>
        <v>89800</v>
      </c>
    </row>
    <row r="139" spans="1:7" ht="24" customHeight="1" thickTop="1">
      <c r="A139" s="29">
        <v>12</v>
      </c>
      <c r="B139" s="66" t="s">
        <v>143</v>
      </c>
      <c r="C139" s="48">
        <v>145000</v>
      </c>
      <c r="D139" s="48">
        <f>SUM(E139:G139)</f>
        <v>135000</v>
      </c>
      <c r="E139" s="48">
        <v>0</v>
      </c>
      <c r="F139" s="48">
        <v>55000</v>
      </c>
      <c r="G139" s="48">
        <v>80000</v>
      </c>
    </row>
    <row r="140" spans="1:7" ht="20.25" customHeight="1">
      <c r="A140" s="29"/>
      <c r="B140" s="45" t="s">
        <v>38</v>
      </c>
      <c r="C140" s="38">
        <v>5030000</v>
      </c>
      <c r="D140" s="48">
        <f>SUM(E140:G140)</f>
        <v>2410000</v>
      </c>
      <c r="E140" s="48">
        <v>0</v>
      </c>
      <c r="F140" s="38">
        <v>2410000</v>
      </c>
      <c r="G140" s="38">
        <v>0</v>
      </c>
    </row>
    <row r="141" spans="1:7" ht="22.5" customHeight="1">
      <c r="A141" s="59"/>
      <c r="B141" s="45" t="s">
        <v>34</v>
      </c>
      <c r="C141" s="38">
        <v>150000</v>
      </c>
      <c r="D141" s="48">
        <f>SUM(E141:G141)</f>
        <v>0</v>
      </c>
      <c r="E141" s="48">
        <v>0</v>
      </c>
      <c r="F141" s="38">
        <v>0</v>
      </c>
      <c r="G141" s="38">
        <v>0</v>
      </c>
    </row>
    <row r="142" spans="1:7" ht="26.25" customHeight="1">
      <c r="A142" s="59"/>
      <c r="B142" s="45" t="s">
        <v>43</v>
      </c>
      <c r="C142" s="33">
        <v>130000</v>
      </c>
      <c r="D142" s="48">
        <f>SUM(E142:G142)</f>
        <v>0</v>
      </c>
      <c r="E142" s="48">
        <v>0</v>
      </c>
      <c r="F142" s="33">
        <v>0</v>
      </c>
      <c r="G142" s="38">
        <v>0</v>
      </c>
    </row>
    <row r="143" spans="1:7" s="201" customFormat="1" ht="24" customHeight="1" thickBot="1">
      <c r="A143" s="72"/>
      <c r="B143" s="63" t="s">
        <v>15</v>
      </c>
      <c r="C143" s="204">
        <f>SUM(C139:C142)</f>
        <v>5455000</v>
      </c>
      <c r="D143" s="204">
        <f>SUM(D139:D142)</f>
        <v>2545000</v>
      </c>
      <c r="E143" s="204">
        <f>SUM(E139:E142)</f>
        <v>0</v>
      </c>
      <c r="F143" s="204">
        <f>SUM(F139:F142)</f>
        <v>2465000</v>
      </c>
      <c r="G143" s="204">
        <f>SUM(G139:G142)</f>
        <v>80000</v>
      </c>
    </row>
    <row r="144" spans="1:7" ht="25.5" customHeight="1" thickTop="1">
      <c r="A144" s="43">
        <v>13</v>
      </c>
      <c r="B144" s="66" t="s">
        <v>144</v>
      </c>
      <c r="C144" s="33">
        <v>17000</v>
      </c>
      <c r="D144" s="70">
        <f>SUM(E144:G144)</f>
        <v>17000</v>
      </c>
      <c r="E144" s="33">
        <v>17000</v>
      </c>
      <c r="F144" s="33">
        <v>0</v>
      </c>
      <c r="G144" s="48">
        <v>0</v>
      </c>
    </row>
    <row r="145" spans="1:7" ht="17.25" customHeight="1">
      <c r="A145" s="29"/>
      <c r="B145" s="45" t="s">
        <v>34</v>
      </c>
      <c r="C145" s="38">
        <v>55000</v>
      </c>
      <c r="D145" s="38">
        <f>SUM(E145:G145)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179800</v>
      </c>
      <c r="D146" s="38">
        <f>SUM(E146:G146)</f>
        <v>179800</v>
      </c>
      <c r="E146" s="38">
        <v>0</v>
      </c>
      <c r="F146" s="38">
        <v>0</v>
      </c>
      <c r="G146" s="38">
        <v>179800</v>
      </c>
    </row>
    <row r="147" spans="1:7" ht="23.25" customHeight="1">
      <c r="A147" s="29"/>
      <c r="B147" s="45" t="s">
        <v>61</v>
      </c>
      <c r="C147" s="38">
        <v>169000</v>
      </c>
      <c r="D147" s="101">
        <f>SUM(E147:G147)</f>
        <v>169000</v>
      </c>
      <c r="E147" s="33">
        <v>0</v>
      </c>
      <c r="F147" s="33">
        <v>0</v>
      </c>
      <c r="G147" s="48">
        <v>169000</v>
      </c>
    </row>
    <row r="148" spans="1:7" s="201" customFormat="1" ht="27" customHeight="1" thickBot="1">
      <c r="A148" s="213"/>
      <c r="B148" s="129" t="s">
        <v>48</v>
      </c>
      <c r="C148" s="204">
        <f>SUM(C144:C147)</f>
        <v>420800</v>
      </c>
      <c r="D148" s="204">
        <f>SUM(D144:D147)</f>
        <v>365800</v>
      </c>
      <c r="E148" s="204">
        <f>SUM(E144:E147)</f>
        <v>17000</v>
      </c>
      <c r="F148" s="204">
        <f>SUM(F144:F147)</f>
        <v>0</v>
      </c>
      <c r="G148" s="204">
        <f>SUM(G144:G147)</f>
        <v>348800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25" t="s">
        <v>120</v>
      </c>
      <c r="B150" s="225"/>
      <c r="C150" s="225"/>
      <c r="D150" s="225"/>
      <c r="E150" s="225"/>
      <c r="F150" s="225"/>
      <c r="G150" s="225"/>
    </row>
    <row r="151" spans="1:7" ht="24.75" customHeight="1">
      <c r="A151" s="30" t="s">
        <v>2</v>
      </c>
      <c r="B151" s="30" t="s">
        <v>3</v>
      </c>
      <c r="C151" s="30" t="s">
        <v>4</v>
      </c>
      <c r="D151" s="228" t="s">
        <v>14</v>
      </c>
      <c r="E151" s="229"/>
      <c r="F151" s="229"/>
      <c r="G151" s="230"/>
    </row>
    <row r="152" spans="1:7" ht="27" customHeight="1">
      <c r="A152" s="36"/>
      <c r="B152" s="36"/>
      <c r="C152" s="36"/>
      <c r="D152" s="22" t="s">
        <v>130</v>
      </c>
      <c r="E152" s="37" t="s">
        <v>16</v>
      </c>
      <c r="F152" s="37" t="s">
        <v>17</v>
      </c>
      <c r="G152" s="37" t="s">
        <v>18</v>
      </c>
    </row>
    <row r="153" spans="1:7" s="201" customFormat="1" ht="27" customHeight="1">
      <c r="A153" s="154"/>
      <c r="B153" s="134" t="s">
        <v>58</v>
      </c>
      <c r="C153" s="207">
        <f>C148</f>
        <v>420800</v>
      </c>
      <c r="D153" s="207">
        <f>D148</f>
        <v>365800</v>
      </c>
      <c r="E153" s="214">
        <f>E148</f>
        <v>17000</v>
      </c>
      <c r="F153" s="214">
        <f>F148</f>
        <v>0</v>
      </c>
      <c r="G153" s="207">
        <f>G148</f>
        <v>348800</v>
      </c>
    </row>
    <row r="154" spans="1:7" ht="27" customHeight="1">
      <c r="A154" s="29"/>
      <c r="B154" s="45" t="s">
        <v>38</v>
      </c>
      <c r="C154" s="127"/>
      <c r="D154" s="127">
        <v>0</v>
      </c>
      <c r="E154" s="38"/>
      <c r="F154" s="38">
        <v>0</v>
      </c>
      <c r="G154" s="38"/>
    </row>
    <row r="155" spans="1:7" ht="27" customHeight="1">
      <c r="A155" s="29"/>
      <c r="B155" s="45" t="s">
        <v>35</v>
      </c>
      <c r="C155" s="127">
        <v>69000</v>
      </c>
      <c r="D155" s="127">
        <v>0</v>
      </c>
      <c r="E155" s="38"/>
      <c r="F155" s="38">
        <v>0</v>
      </c>
      <c r="G155" s="38"/>
    </row>
    <row r="156" spans="1:8" ht="27" customHeight="1">
      <c r="A156" s="29"/>
      <c r="B156" s="45" t="s">
        <v>36</v>
      </c>
      <c r="C156" s="127">
        <v>7900</v>
      </c>
      <c r="D156" s="127">
        <v>7900</v>
      </c>
      <c r="E156" s="38"/>
      <c r="F156" s="38">
        <v>7900</v>
      </c>
      <c r="G156" s="38"/>
      <c r="H156" s="20"/>
    </row>
    <row r="157" spans="1:7" ht="27" customHeight="1">
      <c r="A157" s="29"/>
      <c r="B157" s="145" t="s">
        <v>37</v>
      </c>
      <c r="C157" s="143">
        <v>23000</v>
      </c>
      <c r="D157" s="127">
        <v>0</v>
      </c>
      <c r="E157" s="38"/>
      <c r="F157" s="38">
        <v>0</v>
      </c>
      <c r="G157" s="38"/>
    </row>
    <row r="158" spans="1:7" ht="27" customHeight="1">
      <c r="A158" s="29"/>
      <c r="B158" s="145" t="s">
        <v>146</v>
      </c>
      <c r="C158" s="143">
        <v>0</v>
      </c>
      <c r="D158" s="127">
        <v>0</v>
      </c>
      <c r="E158" s="38"/>
      <c r="F158" s="38">
        <v>0</v>
      </c>
      <c r="G158" s="38"/>
    </row>
    <row r="159" spans="1:7" ht="27" customHeight="1">
      <c r="A159" s="29"/>
      <c r="B159" s="145" t="s">
        <v>41</v>
      </c>
      <c r="C159" s="143">
        <v>11000</v>
      </c>
      <c r="D159" s="127">
        <v>0</v>
      </c>
      <c r="E159" s="38"/>
      <c r="F159" s="38">
        <v>0</v>
      </c>
      <c r="G159" s="38"/>
    </row>
    <row r="160" spans="1:7" ht="27" customHeight="1">
      <c r="A160" s="29"/>
      <c r="B160" s="45" t="s">
        <v>39</v>
      </c>
      <c r="C160" s="25">
        <v>160000</v>
      </c>
      <c r="D160" s="57">
        <v>15000</v>
      </c>
      <c r="E160" s="33"/>
      <c r="F160" s="33">
        <v>15000</v>
      </c>
      <c r="G160" s="33"/>
    </row>
    <row r="161" spans="1:7" ht="27" customHeight="1">
      <c r="A161" s="29"/>
      <c r="B161" s="45" t="s">
        <v>112</v>
      </c>
      <c r="C161" s="25">
        <v>69290</v>
      </c>
      <c r="D161" s="101">
        <v>0</v>
      </c>
      <c r="E161" s="101"/>
      <c r="F161" s="101">
        <v>0</v>
      </c>
      <c r="G161" s="101"/>
    </row>
    <row r="162" spans="1:7" s="201" customFormat="1" ht="27" customHeight="1" thickBot="1">
      <c r="A162" s="208"/>
      <c r="B162" s="63" t="s">
        <v>15</v>
      </c>
      <c r="C162" s="204">
        <f>SUM(C153:C161)</f>
        <v>760990</v>
      </c>
      <c r="D162" s="204">
        <f>SUM(D153:D161)</f>
        <v>388700</v>
      </c>
      <c r="E162" s="204">
        <f>SUM(E153:E161)</f>
        <v>17000</v>
      </c>
      <c r="F162" s="204">
        <f>SUM(F153:F161)</f>
        <v>22900</v>
      </c>
      <c r="G162" s="204">
        <f>SUM(G153:G161)</f>
        <v>348800</v>
      </c>
    </row>
    <row r="163" spans="1:7" ht="29.25" customHeight="1" thickTop="1">
      <c r="A163" s="29">
        <v>14</v>
      </c>
      <c r="B163" s="68" t="s">
        <v>64</v>
      </c>
      <c r="C163" s="33">
        <v>2853200</v>
      </c>
      <c r="D163" s="70">
        <f>SUM(E163:G163)</f>
        <v>0</v>
      </c>
      <c r="E163" s="33">
        <v>0</v>
      </c>
      <c r="F163" s="33">
        <v>0</v>
      </c>
      <c r="G163" s="33">
        <v>0</v>
      </c>
    </row>
    <row r="164" spans="1:7" ht="25.5" customHeight="1">
      <c r="A164" s="29"/>
      <c r="B164" s="45" t="s">
        <v>41</v>
      </c>
      <c r="C164" s="38">
        <v>100000</v>
      </c>
      <c r="D164" s="38">
        <f>SUM(E164:G164)</f>
        <v>0</v>
      </c>
      <c r="E164" s="38">
        <v>0</v>
      </c>
      <c r="F164" s="38">
        <v>0</v>
      </c>
      <c r="G164" s="38">
        <v>0</v>
      </c>
    </row>
    <row r="165" spans="1:7" ht="27.75" customHeight="1">
      <c r="A165" s="29"/>
      <c r="B165" s="62" t="s">
        <v>39</v>
      </c>
      <c r="C165" s="33">
        <v>50900</v>
      </c>
      <c r="D165" s="101">
        <f>SUM(E165:G165)</f>
        <v>24000</v>
      </c>
      <c r="E165" s="33">
        <v>8000</v>
      </c>
      <c r="F165" s="33">
        <v>8000</v>
      </c>
      <c r="G165" s="48">
        <v>8000</v>
      </c>
    </row>
    <row r="166" spans="1:7" s="201" customFormat="1" ht="27.75" customHeight="1" thickBot="1">
      <c r="A166" s="72"/>
      <c r="B166" s="63" t="s">
        <v>15</v>
      </c>
      <c r="C166" s="204">
        <f>SUM(C163:C165)</f>
        <v>3004100</v>
      </c>
      <c r="D166" s="204">
        <f>SUM(D163:D165)</f>
        <v>24000</v>
      </c>
      <c r="E166" s="204">
        <f>SUM(E163:E165)</f>
        <v>8000</v>
      </c>
      <c r="F166" s="204">
        <f>SUM(F163:F165)</f>
        <v>8000</v>
      </c>
      <c r="G166" s="204">
        <f>SUM(G163:G165)</f>
        <v>8000</v>
      </c>
    </row>
    <row r="167" spans="1:7" ht="33" customHeight="1" thickTop="1">
      <c r="A167" s="31">
        <v>15</v>
      </c>
      <c r="B167" s="68" t="s">
        <v>119</v>
      </c>
      <c r="C167" s="39">
        <v>4658520</v>
      </c>
      <c r="D167" s="125"/>
      <c r="E167" s="39"/>
      <c r="F167" s="39"/>
      <c r="G167" s="39"/>
    </row>
    <row r="168" spans="1:7" ht="30" customHeight="1">
      <c r="A168" s="29"/>
      <c r="B168" s="40" t="s">
        <v>122</v>
      </c>
      <c r="C168" s="44">
        <v>130000</v>
      </c>
      <c r="D168" s="38"/>
      <c r="E168" s="38"/>
      <c r="F168" s="38"/>
      <c r="G168" s="38"/>
    </row>
    <row r="169" spans="1:7" ht="30" customHeight="1">
      <c r="A169" s="24"/>
      <c r="B169" s="45" t="s">
        <v>43</v>
      </c>
      <c r="C169" s="38">
        <v>96000</v>
      </c>
      <c r="D169" s="38"/>
      <c r="E169" s="38"/>
      <c r="F169" s="38"/>
      <c r="G169" s="38"/>
    </row>
    <row r="170" spans="1:7" s="201" customFormat="1" ht="36" customHeight="1" thickBot="1">
      <c r="A170" s="215"/>
      <c r="B170" s="63" t="s">
        <v>15</v>
      </c>
      <c r="C170" s="204">
        <f>SUM(C167:C169)</f>
        <v>4884520</v>
      </c>
      <c r="D170" s="204">
        <f>SUM(D167:D169)</f>
        <v>0</v>
      </c>
      <c r="E170" s="204">
        <f>SUM(E167:E169)</f>
        <v>0</v>
      </c>
      <c r="F170" s="204">
        <f>SUM(F167:F169)</f>
        <v>0</v>
      </c>
      <c r="G170" s="204">
        <f>SUM(G167:G169)</f>
        <v>0</v>
      </c>
    </row>
    <row r="171" spans="1:7" ht="15" thickTop="1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197"/>
      <c r="C172" s="35"/>
      <c r="D172" s="35"/>
      <c r="E172" s="35"/>
      <c r="F172" s="35"/>
      <c r="G172" s="35"/>
    </row>
    <row r="173" spans="1:7" ht="14.25">
      <c r="A173" s="35"/>
      <c r="B173" s="198"/>
      <c r="C173" s="197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 t="s">
        <v>42</v>
      </c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  <row r="308" spans="1:7" ht="14.25">
      <c r="A308" s="35"/>
      <c r="B308" s="35"/>
      <c r="C308" s="35"/>
      <c r="D308" s="35"/>
      <c r="E308" s="35"/>
      <c r="F308" s="35"/>
      <c r="G308" s="35"/>
    </row>
  </sheetData>
  <mergeCells count="13">
    <mergeCell ref="A150:G150"/>
    <mergeCell ref="D151:G151"/>
    <mergeCell ref="D73:G73"/>
    <mergeCell ref="A72:G72"/>
    <mergeCell ref="A113:G113"/>
    <mergeCell ref="D114:G114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B16">
      <selection activeCell="E23" sqref="E23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178</v>
      </c>
      <c r="B3" s="227"/>
      <c r="C3" s="227"/>
      <c r="D3" s="227"/>
      <c r="E3" s="227"/>
      <c r="F3" s="227"/>
      <c r="G3" s="227"/>
    </row>
    <row r="4" spans="1:7" ht="27" customHeight="1">
      <c r="A4" s="225" t="s">
        <v>179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109</v>
      </c>
      <c r="E6" s="22" t="s">
        <v>16</v>
      </c>
      <c r="F6" s="22" t="s">
        <v>17</v>
      </c>
      <c r="G6" s="22" t="s">
        <v>18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8980250</v>
      </c>
      <c r="D9" s="25">
        <f>E9+F9+G9</f>
        <v>1935910</v>
      </c>
      <c r="E9" s="25">
        <v>644230</v>
      </c>
      <c r="F9" s="25">
        <v>645840</v>
      </c>
      <c r="G9" s="25">
        <v>645840</v>
      </c>
    </row>
    <row r="10" spans="1:7" ht="24" customHeight="1">
      <c r="A10" s="29"/>
      <c r="B10" s="24" t="s">
        <v>93</v>
      </c>
      <c r="C10" s="25">
        <v>463300</v>
      </c>
      <c r="D10" s="25">
        <f aca="true" t="shared" si="0" ref="D10:D21">E10+F10+G10</f>
        <v>114024</v>
      </c>
      <c r="E10" s="25">
        <v>38608</v>
      </c>
      <c r="F10" s="25">
        <v>37708</v>
      </c>
      <c r="G10" s="25">
        <v>37708</v>
      </c>
    </row>
    <row r="11" spans="1:7" ht="26.25" customHeight="1">
      <c r="A11" s="29"/>
      <c r="B11" s="24" t="s">
        <v>97</v>
      </c>
      <c r="C11" s="25">
        <v>1999090</v>
      </c>
      <c r="D11" s="25">
        <f t="shared" si="0"/>
        <v>475190</v>
      </c>
      <c r="E11" s="25">
        <v>158130</v>
      </c>
      <c r="F11" s="25">
        <v>158130</v>
      </c>
      <c r="G11" s="25">
        <v>158930</v>
      </c>
    </row>
    <row r="12" spans="1:9" ht="28.5" customHeight="1">
      <c r="A12" s="29"/>
      <c r="B12" s="24" t="s">
        <v>94</v>
      </c>
      <c r="C12" s="25">
        <v>44800</v>
      </c>
      <c r="D12" s="25">
        <f t="shared" si="0"/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4556540</v>
      </c>
      <c r="D13" s="25">
        <f t="shared" si="0"/>
        <v>858968</v>
      </c>
      <c r="E13" s="25">
        <v>285656</v>
      </c>
      <c r="F13" s="25">
        <v>286656</v>
      </c>
      <c r="G13" s="25">
        <v>286656</v>
      </c>
    </row>
    <row r="14" spans="1:7" ht="24.75" customHeight="1">
      <c r="A14" s="29"/>
      <c r="B14" s="24" t="s">
        <v>95</v>
      </c>
      <c r="C14" s="25">
        <v>463500</v>
      </c>
      <c r="D14" s="25">
        <f>SUM(E14:G14)</f>
        <v>156945</v>
      </c>
      <c r="E14" s="25">
        <v>52315</v>
      </c>
      <c r="F14" s="25">
        <v>52315</v>
      </c>
      <c r="G14" s="25">
        <v>52315</v>
      </c>
    </row>
    <row r="15" spans="1:7" ht="25.5" customHeight="1">
      <c r="A15" s="29">
        <v>3</v>
      </c>
      <c r="B15" s="24" t="s">
        <v>6</v>
      </c>
      <c r="C15" s="25">
        <v>1630200</v>
      </c>
      <c r="D15" s="25">
        <f t="shared" si="0"/>
        <v>197602</v>
      </c>
      <c r="E15" s="25">
        <v>42002</v>
      </c>
      <c r="F15" s="25">
        <v>77800</v>
      </c>
      <c r="G15" s="25">
        <v>77800</v>
      </c>
    </row>
    <row r="16" spans="1:7" ht="26.25" customHeight="1">
      <c r="A16" s="29">
        <v>4</v>
      </c>
      <c r="B16" s="24" t="s">
        <v>7</v>
      </c>
      <c r="C16" s="25">
        <v>8178300</v>
      </c>
      <c r="D16" s="25">
        <f t="shared" si="0"/>
        <v>1635710</v>
      </c>
      <c r="E16" s="25">
        <v>473270</v>
      </c>
      <c r="F16" s="25">
        <v>614070</v>
      </c>
      <c r="G16" s="25">
        <v>548370</v>
      </c>
    </row>
    <row r="17" spans="1:7" ht="27" customHeight="1">
      <c r="A17" s="29">
        <v>5</v>
      </c>
      <c r="B17" s="24" t="s">
        <v>8</v>
      </c>
      <c r="C17" s="25">
        <v>4602980</v>
      </c>
      <c r="D17" s="25">
        <f t="shared" si="0"/>
        <v>777058.6000000001</v>
      </c>
      <c r="E17" s="25">
        <v>221589.82</v>
      </c>
      <c r="F17" s="25">
        <v>254736.2</v>
      </c>
      <c r="G17" s="25">
        <v>300732.58</v>
      </c>
    </row>
    <row r="18" spans="1:7" ht="22.5" customHeight="1">
      <c r="A18" s="29">
        <v>6</v>
      </c>
      <c r="B18" s="24" t="s">
        <v>9</v>
      </c>
      <c r="C18" s="25">
        <v>1128000</v>
      </c>
      <c r="D18" s="25">
        <f t="shared" si="0"/>
        <v>119000</v>
      </c>
      <c r="E18" s="25">
        <v>44000</v>
      </c>
      <c r="F18" s="25">
        <v>5000</v>
      </c>
      <c r="G18" s="25">
        <v>70000</v>
      </c>
    </row>
    <row r="19" spans="1:7" ht="27" customHeight="1">
      <c r="A19" s="29">
        <v>7</v>
      </c>
      <c r="B19" s="24" t="s">
        <v>11</v>
      </c>
      <c r="C19" s="25">
        <v>760990</v>
      </c>
      <c r="D19" s="25">
        <f>E19+F19+G19</f>
        <v>132540</v>
      </c>
      <c r="E19" s="25"/>
      <c r="F19" s="25">
        <v>10000</v>
      </c>
      <c r="G19" s="25">
        <v>122540</v>
      </c>
    </row>
    <row r="20" spans="1:7" ht="26.25" customHeight="1">
      <c r="A20" s="29">
        <v>8</v>
      </c>
      <c r="B20" s="24" t="s">
        <v>12</v>
      </c>
      <c r="C20" s="25">
        <v>3004100</v>
      </c>
      <c r="D20" s="25">
        <f t="shared" si="0"/>
        <v>96900</v>
      </c>
      <c r="E20" s="25">
        <v>32300</v>
      </c>
      <c r="F20" s="25">
        <v>32300</v>
      </c>
      <c r="G20" s="25">
        <v>32300</v>
      </c>
    </row>
    <row r="21" spans="1:7" ht="24.75" customHeight="1">
      <c r="A21" s="29">
        <v>9</v>
      </c>
      <c r="B21" s="24" t="s">
        <v>10</v>
      </c>
      <c r="C21" s="25">
        <v>5455000</v>
      </c>
      <c r="D21" s="25">
        <f t="shared" si="0"/>
        <v>283000</v>
      </c>
      <c r="E21" s="25">
        <v>0</v>
      </c>
      <c r="F21" s="25">
        <v>272000</v>
      </c>
      <c r="G21" s="25">
        <v>11000</v>
      </c>
    </row>
    <row r="22" spans="1:7" ht="25.5" customHeight="1">
      <c r="A22" s="59">
        <v>10</v>
      </c>
      <c r="B22" s="111" t="s">
        <v>66</v>
      </c>
      <c r="C22" s="112">
        <v>4884520</v>
      </c>
      <c r="D22" s="112">
        <v>0</v>
      </c>
      <c r="E22" s="25">
        <v>31308.33</v>
      </c>
      <c r="F22" s="25">
        <v>158008.33</v>
      </c>
      <c r="G22" s="25">
        <v>108008.33</v>
      </c>
    </row>
    <row r="23" spans="1:7" ht="27.75" customHeight="1" thickBot="1">
      <c r="A23" s="26"/>
      <c r="B23" s="113" t="s">
        <v>46</v>
      </c>
      <c r="C23" s="114">
        <f>SUM(C7:C22)</f>
        <v>48999890</v>
      </c>
      <c r="D23" s="128">
        <f>SUM(D7:D22)</f>
        <v>7499187.6</v>
      </c>
      <c r="E23" s="114">
        <f>SUM(E7:E22)</f>
        <v>2262189.15</v>
      </c>
      <c r="F23" s="114">
        <f>SUM(F7:F22)</f>
        <v>2843343.5300000003</v>
      </c>
      <c r="G23" s="114">
        <f>SUM(G7:G22)</f>
        <v>2690979.91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27" t="s">
        <v>73</v>
      </c>
      <c r="C28" s="227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46">
      <selection activeCell="C6" sqref="C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2" t="s">
        <v>76</v>
      </c>
      <c r="B1" s="222"/>
      <c r="C1" s="222"/>
      <c r="D1" s="222"/>
      <c r="E1" s="222"/>
      <c r="F1" s="222"/>
      <c r="G1" s="222"/>
    </row>
    <row r="2" spans="1:7" ht="30" customHeight="1">
      <c r="A2" s="222" t="s">
        <v>160</v>
      </c>
      <c r="B2" s="222"/>
      <c r="C2" s="222"/>
      <c r="D2" s="222"/>
      <c r="E2" s="222"/>
      <c r="F2" s="222"/>
      <c r="G2" s="222"/>
    </row>
    <row r="3" spans="1:7" ht="30" customHeight="1">
      <c r="A3" s="222" t="s">
        <v>155</v>
      </c>
      <c r="B3" s="222"/>
      <c r="C3" s="222"/>
      <c r="D3" s="222"/>
      <c r="E3" s="222"/>
      <c r="F3" s="222"/>
      <c r="G3" s="222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85</v>
      </c>
      <c r="F4" s="1" t="s">
        <v>86</v>
      </c>
      <c r="G4" s="1" t="s">
        <v>87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77</v>
      </c>
      <c r="C6" s="8"/>
      <c r="D6" s="3"/>
      <c r="E6" s="3"/>
      <c r="F6" s="3"/>
      <c r="G6" s="3"/>
    </row>
    <row r="7" spans="1:7" ht="32.25" customHeight="1">
      <c r="A7" s="84"/>
      <c r="B7" s="107" t="s">
        <v>78</v>
      </c>
      <c r="C7" s="85"/>
      <c r="D7" s="84"/>
      <c r="E7" s="84"/>
      <c r="F7" s="84"/>
      <c r="G7" s="84"/>
    </row>
    <row r="8" spans="1:7" ht="32.25" customHeight="1">
      <c r="A8" s="84"/>
      <c r="B8" s="84" t="s">
        <v>20</v>
      </c>
      <c r="C8" s="86">
        <v>2135760</v>
      </c>
      <c r="D8" s="86">
        <f aca="true" t="shared" si="0" ref="D8:D14">E8+F8+G8</f>
        <v>533940</v>
      </c>
      <c r="E8" s="86">
        <v>177980</v>
      </c>
      <c r="F8" s="86">
        <v>177980</v>
      </c>
      <c r="G8" s="86">
        <v>177980</v>
      </c>
    </row>
    <row r="9" spans="1:7" ht="32.25" customHeight="1">
      <c r="A9" s="84"/>
      <c r="B9" s="84" t="s">
        <v>92</v>
      </c>
      <c r="C9" s="86">
        <v>13000</v>
      </c>
      <c r="D9" s="86">
        <f t="shared" si="0"/>
        <v>3150</v>
      </c>
      <c r="E9" s="86">
        <v>1050</v>
      </c>
      <c r="F9" s="86">
        <v>1050</v>
      </c>
      <c r="G9" s="86">
        <v>1050</v>
      </c>
    </row>
    <row r="10" spans="1:7" ht="32.25" customHeight="1">
      <c r="A10" s="84"/>
      <c r="B10" s="84" t="s">
        <v>154</v>
      </c>
      <c r="C10" s="86">
        <v>42000</v>
      </c>
      <c r="D10" s="86">
        <f t="shared" si="0"/>
        <v>10500</v>
      </c>
      <c r="E10" s="86">
        <v>3500</v>
      </c>
      <c r="F10" s="86">
        <v>3500</v>
      </c>
      <c r="G10" s="86">
        <v>3500</v>
      </c>
    </row>
    <row r="11" spans="1:7" ht="33" customHeight="1">
      <c r="A11" s="84"/>
      <c r="B11" s="84" t="s">
        <v>21</v>
      </c>
      <c r="C11" s="86">
        <v>192360</v>
      </c>
      <c r="D11" s="86">
        <f t="shared" si="0"/>
        <v>48090</v>
      </c>
      <c r="E11" s="86">
        <v>16030</v>
      </c>
      <c r="F11" s="86">
        <v>16030</v>
      </c>
      <c r="G11" s="86">
        <v>16030</v>
      </c>
    </row>
    <row r="12" spans="1:7" ht="33" customHeight="1">
      <c r="A12" s="84"/>
      <c r="B12" s="84" t="s">
        <v>102</v>
      </c>
      <c r="C12" s="86">
        <v>11550</v>
      </c>
      <c r="D12" s="86">
        <f t="shared" si="0"/>
        <v>2280</v>
      </c>
      <c r="E12" s="86">
        <v>760</v>
      </c>
      <c r="F12" s="86">
        <v>760</v>
      </c>
      <c r="G12" s="86">
        <v>760</v>
      </c>
    </row>
    <row r="13" spans="1:7" ht="30" customHeight="1">
      <c r="A13" s="84"/>
      <c r="B13" s="84" t="s">
        <v>50</v>
      </c>
      <c r="C13" s="86">
        <v>230720</v>
      </c>
      <c r="D13" s="86">
        <f t="shared" si="0"/>
        <v>57678</v>
      </c>
      <c r="E13" s="86">
        <v>19226</v>
      </c>
      <c r="F13" s="86">
        <v>19226</v>
      </c>
      <c r="G13" s="86">
        <v>19226</v>
      </c>
    </row>
    <row r="14" spans="1:8" ht="33.75" customHeight="1">
      <c r="A14" s="3"/>
      <c r="B14" s="3" t="s">
        <v>51</v>
      </c>
      <c r="C14" s="4">
        <v>93290</v>
      </c>
      <c r="D14" s="4">
        <f t="shared" si="0"/>
        <v>23310</v>
      </c>
      <c r="E14" s="4">
        <v>7770</v>
      </c>
      <c r="F14" s="4">
        <v>7770</v>
      </c>
      <c r="G14" s="4">
        <v>7770</v>
      </c>
      <c r="H14" s="20"/>
    </row>
    <row r="15" spans="1:7" ht="34.5" customHeight="1" thickBot="1">
      <c r="A15" s="81"/>
      <c r="B15" s="87" t="s">
        <v>79</v>
      </c>
      <c r="C15" s="76">
        <f>SUM(C8:C14)</f>
        <v>2718680</v>
      </c>
      <c r="D15" s="13">
        <f>SUM(D8:D14)</f>
        <v>678948</v>
      </c>
      <c r="E15" s="13">
        <f>SUM(E8:E14)</f>
        <v>226316</v>
      </c>
      <c r="F15" s="13">
        <f>SUM(F8:F14)</f>
        <v>226316</v>
      </c>
      <c r="G15" s="13">
        <f>SUM(G8:G14)</f>
        <v>226316</v>
      </c>
    </row>
    <row r="16" spans="1:7" ht="34.5" customHeight="1" thickTop="1">
      <c r="A16" s="3"/>
      <c r="B16" s="8" t="s">
        <v>80</v>
      </c>
      <c r="C16" s="75"/>
      <c r="D16" s="74"/>
      <c r="E16" s="74"/>
      <c r="F16" s="74"/>
      <c r="G16" s="74"/>
    </row>
    <row r="17" spans="1:7" ht="30" customHeight="1">
      <c r="A17" s="88">
        <v>2</v>
      </c>
      <c r="B17" s="89" t="s">
        <v>22</v>
      </c>
      <c r="C17" s="89"/>
      <c r="D17" s="86"/>
      <c r="E17" s="86"/>
      <c r="F17" s="86"/>
      <c r="G17" s="86"/>
    </row>
    <row r="18" spans="1:7" ht="30" customHeight="1">
      <c r="A18" s="84"/>
      <c r="B18" s="107" t="s">
        <v>6</v>
      </c>
      <c r="C18" s="90"/>
      <c r="D18" s="86"/>
      <c r="E18" s="86"/>
      <c r="F18" s="86"/>
      <c r="G18" s="86"/>
    </row>
    <row r="19" spans="1:7" ht="33.75" customHeight="1">
      <c r="A19" s="84"/>
      <c r="B19" s="84" t="s">
        <v>23</v>
      </c>
      <c r="C19" s="86">
        <v>90000</v>
      </c>
      <c r="D19" s="86">
        <f>E19+F19+G19</f>
        <v>0</v>
      </c>
      <c r="E19" s="91">
        <v>0</v>
      </c>
      <c r="F19" s="86">
        <v>0</v>
      </c>
      <c r="G19" s="91">
        <v>0</v>
      </c>
    </row>
    <row r="20" spans="1:7" ht="30" customHeight="1">
      <c r="A20" s="84"/>
      <c r="B20" s="108" t="s">
        <v>25</v>
      </c>
      <c r="C20" s="86">
        <v>20000</v>
      </c>
      <c r="D20" s="91" t="s">
        <v>24</v>
      </c>
      <c r="E20" s="91" t="s">
        <v>24</v>
      </c>
      <c r="F20" s="91">
        <v>0</v>
      </c>
      <c r="G20" s="91" t="s">
        <v>24</v>
      </c>
    </row>
    <row r="21" spans="1:7" ht="33.75" customHeight="1">
      <c r="A21" s="3"/>
      <c r="B21" s="3" t="s">
        <v>82</v>
      </c>
      <c r="C21" s="4">
        <v>36000</v>
      </c>
      <c r="D21" s="4">
        <f>E21+F21+G21</f>
        <v>9000</v>
      </c>
      <c r="E21" s="4">
        <v>3000</v>
      </c>
      <c r="F21" s="4">
        <v>3000</v>
      </c>
      <c r="G21" s="4">
        <v>3000</v>
      </c>
    </row>
    <row r="22" spans="1:7" ht="35.25" customHeight="1" thickBot="1">
      <c r="A22" s="81"/>
      <c r="B22" s="87" t="s">
        <v>44</v>
      </c>
      <c r="C22" s="76">
        <f>SUM(C19:C21)</f>
        <v>146000</v>
      </c>
      <c r="D22" s="13">
        <f>SUM(D19:D21)</f>
        <v>9000</v>
      </c>
      <c r="E22" s="13">
        <f>SUM(E19:E21)</f>
        <v>3000</v>
      </c>
      <c r="F22" s="13">
        <f>SUM(F19:F21)</f>
        <v>3000</v>
      </c>
      <c r="G22" s="13">
        <f>SUM(G19:G21)</f>
        <v>3000</v>
      </c>
    </row>
    <row r="23" spans="1:7" ht="35.25" customHeight="1" thickTop="1">
      <c r="A23" s="6"/>
      <c r="B23" s="77"/>
      <c r="C23" s="78"/>
      <c r="D23" s="79"/>
      <c r="E23" s="79"/>
      <c r="F23" s="79"/>
      <c r="G23" s="79"/>
    </row>
    <row r="24" spans="1:7" ht="19.5" customHeight="1">
      <c r="A24" s="6"/>
      <c r="B24" s="77"/>
      <c r="C24" s="78"/>
      <c r="D24" s="79"/>
      <c r="E24" s="79"/>
      <c r="F24" s="79"/>
      <c r="G24" s="79"/>
    </row>
    <row r="25" spans="1:7" ht="19.5" customHeight="1">
      <c r="A25" s="6"/>
      <c r="B25" s="77"/>
      <c r="C25" s="78"/>
      <c r="D25" s="79"/>
      <c r="E25" s="79"/>
      <c r="F25" s="79"/>
      <c r="G25" s="79"/>
    </row>
    <row r="26" spans="1:7" ht="27.75" customHeight="1">
      <c r="A26" s="221" t="s">
        <v>28</v>
      </c>
      <c r="B26" s="221"/>
      <c r="C26" s="221"/>
      <c r="D26" s="221"/>
      <c r="E26" s="221"/>
      <c r="F26" s="221"/>
      <c r="G26" s="221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85</v>
      </c>
      <c r="F27" s="1" t="s">
        <v>86</v>
      </c>
      <c r="G27" s="1" t="s">
        <v>87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3" t="s">
        <v>7</v>
      </c>
      <c r="C29" s="10"/>
      <c r="D29" s="3"/>
      <c r="E29" s="3"/>
      <c r="F29" s="3"/>
      <c r="G29" s="3"/>
    </row>
    <row r="30" spans="1:7" ht="29.25" customHeight="1">
      <c r="A30" s="84"/>
      <c r="B30" s="84" t="s">
        <v>26</v>
      </c>
      <c r="C30" s="86"/>
      <c r="D30" s="88"/>
      <c r="E30" s="84"/>
      <c r="F30" s="84"/>
      <c r="G30" s="84"/>
    </row>
    <row r="31" spans="1:8" ht="28.5" customHeight="1">
      <c r="A31" s="84"/>
      <c r="B31" s="84" t="s">
        <v>27</v>
      </c>
      <c r="C31" s="86">
        <v>20000</v>
      </c>
      <c r="D31" s="117">
        <v>0</v>
      </c>
      <c r="E31" s="88" t="s">
        <v>13</v>
      </c>
      <c r="F31" s="91">
        <v>0</v>
      </c>
      <c r="G31" s="91">
        <v>0</v>
      </c>
      <c r="H31">
        <f>SUM(D31:G31)</f>
        <v>0</v>
      </c>
    </row>
    <row r="32" spans="1:7" ht="27.75" customHeight="1">
      <c r="A32" s="88"/>
      <c r="B32" s="84" t="s">
        <v>103</v>
      </c>
      <c r="C32" s="86">
        <v>220000</v>
      </c>
      <c r="D32" s="103">
        <f>E32+F32+G32</f>
        <v>56000</v>
      </c>
      <c r="E32" s="91">
        <v>18000</v>
      </c>
      <c r="F32" s="91">
        <v>18000</v>
      </c>
      <c r="G32" s="91">
        <v>20000</v>
      </c>
    </row>
    <row r="33" spans="1:7" ht="27.75" customHeight="1">
      <c r="A33" s="84"/>
      <c r="B33" s="92" t="s">
        <v>29</v>
      </c>
      <c r="C33" s="93"/>
      <c r="D33" s="84"/>
      <c r="E33" s="84"/>
      <c r="F33" s="84"/>
      <c r="G33" s="84"/>
    </row>
    <row r="34" spans="1:7" ht="27.75" customHeight="1">
      <c r="A34" s="84"/>
      <c r="B34" s="92" t="s">
        <v>30</v>
      </c>
      <c r="C34" s="86">
        <v>20000</v>
      </c>
      <c r="D34" s="86">
        <f>E34+F34+G34</f>
        <v>2500</v>
      </c>
      <c r="E34" s="91">
        <v>0</v>
      </c>
      <c r="F34" s="91">
        <v>0</v>
      </c>
      <c r="G34" s="86">
        <v>2500</v>
      </c>
    </row>
    <row r="35" spans="1:7" ht="27" customHeight="1">
      <c r="A35" s="84"/>
      <c r="B35" s="92" t="s">
        <v>31</v>
      </c>
      <c r="C35" s="92"/>
      <c r="D35" s="86"/>
      <c r="E35" s="86"/>
      <c r="F35" s="86"/>
      <c r="G35" s="86"/>
    </row>
    <row r="36" spans="1:7" ht="30" customHeight="1">
      <c r="A36" s="84"/>
      <c r="B36" s="94" t="s">
        <v>32</v>
      </c>
      <c r="C36" s="95">
        <v>70000</v>
      </c>
      <c r="D36" s="104">
        <f>E36+F36+G36</f>
        <v>10000</v>
      </c>
      <c r="E36" s="105">
        <v>0</v>
      </c>
      <c r="F36" s="105">
        <v>5000</v>
      </c>
      <c r="G36" s="105">
        <v>5000</v>
      </c>
    </row>
    <row r="37" spans="1:7" ht="27.75" customHeight="1">
      <c r="A37" s="3"/>
      <c r="B37" s="11" t="s">
        <v>81</v>
      </c>
      <c r="C37" s="80">
        <v>10000</v>
      </c>
      <c r="D37" s="122">
        <f>E37+F37+G37</f>
        <v>7500</v>
      </c>
      <c r="E37" s="102">
        <v>2500</v>
      </c>
      <c r="F37" s="102">
        <v>2500</v>
      </c>
      <c r="G37" s="102">
        <v>2500</v>
      </c>
    </row>
    <row r="38" spans="1:7" ht="27.75" customHeight="1">
      <c r="A38" s="118"/>
      <c r="B38" s="119" t="s">
        <v>104</v>
      </c>
      <c r="C38" s="120">
        <v>20000</v>
      </c>
      <c r="D38" s="116" t="s">
        <v>13</v>
      </c>
      <c r="E38" s="2" t="s">
        <v>13</v>
      </c>
      <c r="F38" s="2" t="s">
        <v>13</v>
      </c>
      <c r="G38" s="2" t="s">
        <v>13</v>
      </c>
    </row>
    <row r="39" spans="1:7" ht="27.75" customHeight="1" thickBot="1">
      <c r="A39" s="81"/>
      <c r="B39" s="87" t="s">
        <v>45</v>
      </c>
      <c r="C39" s="106">
        <f>SUM(C31:C38)</f>
        <v>360000</v>
      </c>
      <c r="D39" s="13">
        <f>SUM(D31:D38)</f>
        <v>76000</v>
      </c>
      <c r="E39" s="13">
        <f>SUM(E32:E37)</f>
        <v>20500</v>
      </c>
      <c r="F39" s="13">
        <f>SUM(F31:F38)</f>
        <v>25500</v>
      </c>
      <c r="G39" s="13">
        <f>SUM(G30:G38)</f>
        <v>30000</v>
      </c>
    </row>
    <row r="40" spans="1:7" ht="33.75" customHeight="1" thickTop="1">
      <c r="A40" s="3"/>
      <c r="B40" s="73" t="s">
        <v>8</v>
      </c>
      <c r="C40" s="10"/>
      <c r="D40" s="4"/>
      <c r="E40" s="4"/>
      <c r="F40" s="4"/>
      <c r="G40" s="4"/>
    </row>
    <row r="41" spans="1:7" ht="33.75" customHeight="1">
      <c r="A41" s="84"/>
      <c r="B41" s="121" t="s">
        <v>105</v>
      </c>
      <c r="C41" s="86">
        <v>60000</v>
      </c>
      <c r="D41" s="86">
        <f>E41+F41+G41</f>
        <v>8500</v>
      </c>
      <c r="E41" s="86">
        <v>3500</v>
      </c>
      <c r="F41" s="86">
        <v>0</v>
      </c>
      <c r="G41" s="86">
        <v>5000</v>
      </c>
    </row>
    <row r="42" spans="1:7" ht="33.75" customHeight="1">
      <c r="A42" s="84"/>
      <c r="B42" s="121" t="s">
        <v>91</v>
      </c>
      <c r="C42" s="86">
        <v>3000</v>
      </c>
      <c r="D42" s="86">
        <f>E42+F42+G42</f>
        <v>500</v>
      </c>
      <c r="E42" s="86">
        <v>0</v>
      </c>
      <c r="F42" s="86">
        <v>500</v>
      </c>
      <c r="G42" s="86">
        <v>0</v>
      </c>
    </row>
    <row r="43" spans="1:8" ht="28.5" customHeight="1">
      <c r="A43" s="84"/>
      <c r="B43" s="121" t="s">
        <v>106</v>
      </c>
      <c r="C43" s="86">
        <v>40000</v>
      </c>
      <c r="D43" s="86">
        <f>E43+F43+G43</f>
        <v>5000</v>
      </c>
      <c r="E43" s="86">
        <v>2000</v>
      </c>
      <c r="F43" s="86">
        <v>0</v>
      </c>
      <c r="G43" s="86">
        <v>3000</v>
      </c>
      <c r="H43" s="20"/>
    </row>
    <row r="44" spans="1:7" ht="28.5" customHeight="1">
      <c r="A44" s="84"/>
      <c r="B44" s="121" t="s">
        <v>107</v>
      </c>
      <c r="C44" s="86">
        <v>2000</v>
      </c>
      <c r="D44" s="86">
        <v>0</v>
      </c>
      <c r="E44" s="86">
        <v>0</v>
      </c>
      <c r="F44" s="86">
        <v>0</v>
      </c>
      <c r="G44" s="86">
        <v>0</v>
      </c>
    </row>
    <row r="45" spans="1:7" ht="30" customHeight="1">
      <c r="A45" s="96"/>
      <c r="B45" s="96" t="s">
        <v>108</v>
      </c>
      <c r="C45" s="97">
        <v>2000</v>
      </c>
      <c r="D45" s="91">
        <v>0</v>
      </c>
      <c r="E45" s="98" t="s">
        <v>13</v>
      </c>
      <c r="F45" s="98" t="s">
        <v>13</v>
      </c>
      <c r="G45" s="98">
        <v>0</v>
      </c>
    </row>
    <row r="46" spans="1:7" ht="28.5" customHeight="1" thickBot="1">
      <c r="A46" s="81"/>
      <c r="B46" s="87" t="s">
        <v>15</v>
      </c>
      <c r="C46" s="148">
        <f>SUM(C41:C45)</f>
        <v>107000</v>
      </c>
      <c r="D46" s="149">
        <f>SUM(D41:D45)</f>
        <v>14000</v>
      </c>
      <c r="E46" s="148">
        <v>0</v>
      </c>
      <c r="F46" s="148">
        <f>SUM(F41:F45)</f>
        <v>500</v>
      </c>
      <c r="G46" s="149">
        <f>SUM(G41:G45)</f>
        <v>8000</v>
      </c>
    </row>
    <row r="47" spans="1:7" ht="28.5" customHeight="1" thickTop="1">
      <c r="A47" s="2">
        <v>4</v>
      </c>
      <c r="B47" s="150" t="s">
        <v>152</v>
      </c>
      <c r="C47" s="102"/>
      <c r="D47" s="4"/>
      <c r="E47" s="102"/>
      <c r="F47" s="102"/>
      <c r="G47" s="4"/>
    </row>
    <row r="48" spans="1:7" ht="28.5" customHeight="1">
      <c r="A48" s="3"/>
      <c r="B48" s="151" t="s">
        <v>153</v>
      </c>
      <c r="C48" s="102">
        <v>30000</v>
      </c>
      <c r="D48" s="4">
        <v>0</v>
      </c>
      <c r="E48" s="102">
        <v>0</v>
      </c>
      <c r="F48" s="102">
        <v>0</v>
      </c>
      <c r="G48" s="4">
        <v>0</v>
      </c>
    </row>
    <row r="49" spans="1:7" ht="28.5" customHeight="1" thickBot="1">
      <c r="A49" s="81"/>
      <c r="B49" s="87" t="s">
        <v>15</v>
      </c>
      <c r="C49" s="148">
        <v>30000</v>
      </c>
      <c r="D49" s="149">
        <v>0</v>
      </c>
      <c r="E49" s="148">
        <v>0</v>
      </c>
      <c r="F49" s="148">
        <v>0</v>
      </c>
      <c r="G49" s="149">
        <v>0</v>
      </c>
    </row>
    <row r="50" spans="1:7" ht="33.75" customHeight="1" thickBot="1" thickTop="1">
      <c r="A50" s="219" t="s">
        <v>156</v>
      </c>
      <c r="B50" s="220"/>
      <c r="C50" s="82">
        <f>C49+C46+C39+C22+C15</f>
        <v>3361680</v>
      </c>
      <c r="D50" s="83">
        <f>D46+D39+D22+D15</f>
        <v>777948</v>
      </c>
      <c r="E50" s="83">
        <v>0</v>
      </c>
      <c r="F50" s="83">
        <v>0</v>
      </c>
      <c r="G50" s="83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E23" sqref="E23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178</v>
      </c>
      <c r="B3" s="227"/>
      <c r="C3" s="227"/>
      <c r="D3" s="227"/>
      <c r="E3" s="227"/>
      <c r="F3" s="227"/>
      <c r="G3" s="227"/>
    </row>
    <row r="4" spans="1:7" ht="27" customHeight="1">
      <c r="A4" s="225" t="s">
        <v>181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150</v>
      </c>
      <c r="E6" s="22" t="s">
        <v>85</v>
      </c>
      <c r="F6" s="22" t="s">
        <v>86</v>
      </c>
      <c r="G6" s="22" t="s">
        <v>87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8980250</v>
      </c>
      <c r="D9" s="25">
        <f>E9+F9+G9</f>
        <v>1973910</v>
      </c>
      <c r="E9" s="25">
        <v>644230</v>
      </c>
      <c r="F9" s="25">
        <v>660840</v>
      </c>
      <c r="G9" s="25">
        <v>668840</v>
      </c>
    </row>
    <row r="10" spans="1:7" ht="24" customHeight="1">
      <c r="A10" s="29"/>
      <c r="B10" s="24" t="s">
        <v>93</v>
      </c>
      <c r="C10" s="25">
        <v>463300</v>
      </c>
      <c r="D10" s="25">
        <f>E10+F10+G10</f>
        <v>107649</v>
      </c>
      <c r="E10" s="25">
        <v>35883</v>
      </c>
      <c r="F10" s="25">
        <v>35883</v>
      </c>
      <c r="G10" s="25">
        <v>35883</v>
      </c>
    </row>
    <row r="11" spans="1:7" ht="26.25" customHeight="1">
      <c r="A11" s="29"/>
      <c r="B11" s="24" t="s">
        <v>97</v>
      </c>
      <c r="C11" s="25">
        <v>1999090</v>
      </c>
      <c r="D11" s="25">
        <f>E11+F11+G11</f>
        <v>471900</v>
      </c>
      <c r="E11" s="25">
        <v>158300</v>
      </c>
      <c r="F11" s="25">
        <v>158300</v>
      </c>
      <c r="G11" s="25">
        <v>155300</v>
      </c>
    </row>
    <row r="12" spans="1:9" ht="28.5" customHeight="1">
      <c r="A12" s="29"/>
      <c r="B12" s="24" t="s">
        <v>94</v>
      </c>
      <c r="C12" s="25">
        <v>44800</v>
      </c>
      <c r="D12" s="25">
        <f>E12+F12+G12</f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4556540</v>
      </c>
      <c r="D13" s="25">
        <f>E13+F13+G13</f>
        <v>800526</v>
      </c>
      <c r="E13" s="25">
        <v>266842</v>
      </c>
      <c r="F13" s="25">
        <v>266842</v>
      </c>
      <c r="G13" s="25">
        <v>266842</v>
      </c>
    </row>
    <row r="14" spans="1:7" ht="24.75" customHeight="1">
      <c r="A14" s="29"/>
      <c r="B14" s="24" t="s">
        <v>95</v>
      </c>
      <c r="C14" s="25">
        <v>463500</v>
      </c>
      <c r="D14" s="25">
        <f>SUM(E14:G14)</f>
        <v>130245</v>
      </c>
      <c r="E14" s="25">
        <v>43415</v>
      </c>
      <c r="F14" s="25">
        <v>43415</v>
      </c>
      <c r="G14" s="25">
        <v>43415</v>
      </c>
    </row>
    <row r="15" spans="1:7" ht="25.5" customHeight="1">
      <c r="A15" s="29">
        <v>3</v>
      </c>
      <c r="B15" s="24" t="s">
        <v>6</v>
      </c>
      <c r="C15" s="25">
        <v>1630200</v>
      </c>
      <c r="D15" s="25">
        <f aca="true" t="shared" si="0" ref="D15:D21">E15+F15+G15</f>
        <v>212800</v>
      </c>
      <c r="E15" s="25">
        <v>44400</v>
      </c>
      <c r="F15" s="25">
        <v>88200</v>
      </c>
      <c r="G15" s="25">
        <v>80200</v>
      </c>
    </row>
    <row r="16" spans="1:7" ht="26.25" customHeight="1">
      <c r="A16" s="29">
        <v>4</v>
      </c>
      <c r="B16" s="24" t="s">
        <v>7</v>
      </c>
      <c r="C16" s="25">
        <v>8178300</v>
      </c>
      <c r="D16" s="25">
        <f t="shared" si="0"/>
        <v>2106840</v>
      </c>
      <c r="E16" s="25">
        <v>632900</v>
      </c>
      <c r="F16" s="25">
        <v>755780</v>
      </c>
      <c r="G16" s="25">
        <v>718160</v>
      </c>
    </row>
    <row r="17" spans="1:7" ht="27" customHeight="1">
      <c r="A17" s="29">
        <v>5</v>
      </c>
      <c r="B17" s="24" t="s">
        <v>8</v>
      </c>
      <c r="C17" s="25">
        <v>4602980</v>
      </c>
      <c r="D17" s="25">
        <f t="shared" si="0"/>
        <v>957608.6000000001</v>
      </c>
      <c r="E17" s="25">
        <v>293589.82</v>
      </c>
      <c r="F17" s="25">
        <v>339286.2</v>
      </c>
      <c r="G17" s="25">
        <v>324732.58</v>
      </c>
    </row>
    <row r="18" spans="1:7" ht="22.5" customHeight="1">
      <c r="A18" s="29">
        <v>6</v>
      </c>
      <c r="B18" s="24" t="s">
        <v>9</v>
      </c>
      <c r="C18" s="25">
        <v>1128000</v>
      </c>
      <c r="D18" s="25">
        <f t="shared" si="0"/>
        <v>252000</v>
      </c>
      <c r="E18" s="25">
        <v>84000</v>
      </c>
      <c r="F18" s="25">
        <v>84000</v>
      </c>
      <c r="G18" s="25">
        <v>84000</v>
      </c>
    </row>
    <row r="19" spans="1:7" ht="27" customHeight="1">
      <c r="A19" s="29">
        <v>7</v>
      </c>
      <c r="B19" s="24" t="s">
        <v>11</v>
      </c>
      <c r="C19" s="25">
        <v>760990</v>
      </c>
      <c r="D19" s="25">
        <f t="shared" si="0"/>
        <v>179540</v>
      </c>
      <c r="E19" s="25"/>
      <c r="F19" s="25">
        <v>10000</v>
      </c>
      <c r="G19" s="25">
        <v>169540</v>
      </c>
    </row>
    <row r="20" spans="1:7" ht="26.25" customHeight="1">
      <c r="A20" s="29">
        <v>8</v>
      </c>
      <c r="B20" s="24" t="s">
        <v>12</v>
      </c>
      <c r="C20" s="25">
        <v>3004100</v>
      </c>
      <c r="D20" s="25">
        <f t="shared" si="0"/>
        <v>96900</v>
      </c>
      <c r="E20" s="25">
        <v>32300</v>
      </c>
      <c r="F20" s="25">
        <v>32300</v>
      </c>
      <c r="G20" s="25">
        <v>32300</v>
      </c>
    </row>
    <row r="21" spans="1:7" ht="24.75" customHeight="1">
      <c r="A21" s="29">
        <v>9</v>
      </c>
      <c r="B21" s="24" t="s">
        <v>10</v>
      </c>
      <c r="C21" s="25">
        <v>5455000</v>
      </c>
      <c r="D21" s="25">
        <f t="shared" si="0"/>
        <v>268000</v>
      </c>
      <c r="E21" s="25"/>
      <c r="F21" s="25">
        <v>257000</v>
      </c>
      <c r="G21" s="25">
        <v>11000</v>
      </c>
    </row>
    <row r="22" spans="1:7" ht="25.5" customHeight="1">
      <c r="A22" s="59">
        <v>10</v>
      </c>
      <c r="B22" s="111" t="s">
        <v>66</v>
      </c>
      <c r="C22" s="112">
        <v>4884520</v>
      </c>
      <c r="D22" s="112">
        <f>E22+F22+G22</f>
        <v>349024.99</v>
      </c>
      <c r="E22" s="25">
        <v>58008.33</v>
      </c>
      <c r="F22" s="25">
        <v>158008.33</v>
      </c>
      <c r="G22" s="25">
        <v>133008.33</v>
      </c>
    </row>
    <row r="23" spans="1:7" ht="27.75" customHeight="1" thickBot="1">
      <c r="A23" s="26"/>
      <c r="B23" s="113" t="s">
        <v>46</v>
      </c>
      <c r="C23" s="114">
        <f>SUM(C7:C22)</f>
        <v>48999890</v>
      </c>
      <c r="D23" s="128">
        <f>SUM(D7:D22)</f>
        <v>8623283.59</v>
      </c>
      <c r="E23" s="114">
        <f>SUM(E7:E22)</f>
        <v>2532648.15</v>
      </c>
      <c r="F23" s="114">
        <f>SUM(F7:F22)</f>
        <v>3128634.5300000003</v>
      </c>
      <c r="G23" s="114">
        <f>SUM(G7:G22)</f>
        <v>2962000.91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27" t="s">
        <v>73</v>
      </c>
      <c r="C28" s="227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4"/>
  <sheetViews>
    <sheetView view="pageBreakPreview" zoomScale="115" zoomScaleSheetLayoutView="115" workbookViewId="0" topLeftCell="A1">
      <selection activeCell="F18" sqref="F18"/>
    </sheetView>
  </sheetViews>
  <sheetFormatPr defaultColWidth="9.140625" defaultRowHeight="12.75"/>
  <cols>
    <col min="1" max="1" width="7.421875" style="0" customWidth="1"/>
    <col min="2" max="2" width="27.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169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180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148</v>
      </c>
      <c r="E6" s="37" t="s">
        <v>85</v>
      </c>
      <c r="F6" s="37" t="s">
        <v>86</v>
      </c>
      <c r="G6" s="37" t="s">
        <v>87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>SUM(E8:G8)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SUM(E9:G9)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SUM(E10:G10)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SUM(E11:G11)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44">
        <f>SUM(E12:G12)</f>
        <v>388800</v>
      </c>
      <c r="E12" s="39">
        <v>129600</v>
      </c>
      <c r="F12" s="39">
        <v>129600</v>
      </c>
      <c r="G12" s="39">
        <v>129600</v>
      </c>
      <c r="I12" s="135"/>
    </row>
    <row r="13" spans="1:9" s="201" customFormat="1" ht="25.5" customHeight="1" thickBot="1">
      <c r="A13" s="154"/>
      <c r="B13" s="63" t="s">
        <v>57</v>
      </c>
      <c r="C13" s="200">
        <f>SUM(C8:C12)</f>
        <v>2848320</v>
      </c>
      <c r="D13" s="200">
        <f>SUM(D8:D12)</f>
        <v>712080</v>
      </c>
      <c r="E13" s="200">
        <f>SUM(E8:E12)</f>
        <v>237360</v>
      </c>
      <c r="F13" s="200">
        <f>SUM(F8:F12)</f>
        <v>237360</v>
      </c>
      <c r="G13" s="200">
        <f>SUM(G8:G12)</f>
        <v>237360</v>
      </c>
      <c r="I13" s="202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3098880</v>
      </c>
      <c r="D15" s="38">
        <f aca="true" t="shared" si="0" ref="D15:D22">SUM(E15:G15)</f>
        <v>739710</v>
      </c>
      <c r="E15" s="38">
        <v>246570</v>
      </c>
      <c r="F15" s="38">
        <v>246570</v>
      </c>
      <c r="G15" s="38">
        <v>246570</v>
      </c>
    </row>
    <row r="16" spans="1:7" ht="21.75" customHeight="1">
      <c r="A16" s="139"/>
      <c r="B16" s="140" t="s">
        <v>133</v>
      </c>
      <c r="C16" s="38">
        <v>231000</v>
      </c>
      <c r="D16" s="38">
        <f t="shared" si="0"/>
        <v>53400</v>
      </c>
      <c r="E16" s="38">
        <v>17800</v>
      </c>
      <c r="F16" s="38">
        <v>17800</v>
      </c>
      <c r="G16" s="38">
        <v>17800</v>
      </c>
    </row>
    <row r="17" spans="1:7" ht="22.5" customHeight="1">
      <c r="A17" s="29"/>
      <c r="B17" s="141" t="s">
        <v>34</v>
      </c>
      <c r="C17" s="38">
        <v>1013100</v>
      </c>
      <c r="D17" s="38">
        <f t="shared" si="0"/>
        <v>242160</v>
      </c>
      <c r="E17" s="38">
        <v>80720</v>
      </c>
      <c r="F17" s="38">
        <v>80720</v>
      </c>
      <c r="G17" s="38">
        <v>80720</v>
      </c>
    </row>
    <row r="18" spans="1:7" ht="21.75" customHeight="1">
      <c r="A18" s="29"/>
      <c r="B18" s="45" t="s">
        <v>36</v>
      </c>
      <c r="C18" s="38">
        <v>171840</v>
      </c>
      <c r="D18" s="38">
        <f t="shared" si="0"/>
        <v>46620</v>
      </c>
      <c r="E18" s="38">
        <v>15540</v>
      </c>
      <c r="F18" s="38">
        <v>15540</v>
      </c>
      <c r="G18" s="38">
        <v>15540</v>
      </c>
    </row>
    <row r="19" spans="1:7" ht="23.25" customHeight="1">
      <c r="A19" s="29"/>
      <c r="B19" s="45" t="s">
        <v>37</v>
      </c>
      <c r="C19" s="38">
        <v>2266190</v>
      </c>
      <c r="D19" s="38">
        <f t="shared" si="0"/>
        <v>566547</v>
      </c>
      <c r="E19" s="38">
        <v>188849</v>
      </c>
      <c r="F19" s="38">
        <v>188849</v>
      </c>
      <c r="G19" s="38">
        <v>188849</v>
      </c>
    </row>
    <row r="20" spans="1:7" ht="21" customHeight="1">
      <c r="A20" s="29"/>
      <c r="B20" s="45" t="s">
        <v>38</v>
      </c>
      <c r="C20" s="38">
        <v>589680</v>
      </c>
      <c r="D20" s="38">
        <f>E20+F20+G20</f>
        <v>137970</v>
      </c>
      <c r="E20" s="38">
        <v>45990</v>
      </c>
      <c r="F20" s="38">
        <v>45990</v>
      </c>
      <c r="G20" s="38">
        <v>45990</v>
      </c>
    </row>
    <row r="21" spans="1:7" ht="22.5" customHeight="1">
      <c r="A21" s="29"/>
      <c r="B21" s="45" t="s">
        <v>39</v>
      </c>
      <c r="C21" s="38">
        <v>1230000</v>
      </c>
      <c r="D21" s="38">
        <f t="shared" si="0"/>
        <v>296940</v>
      </c>
      <c r="E21" s="38">
        <v>98980</v>
      </c>
      <c r="F21" s="38">
        <v>98980</v>
      </c>
      <c r="G21" s="38">
        <v>98980</v>
      </c>
    </row>
    <row r="22" spans="1:7" ht="22.5" customHeight="1">
      <c r="A22" s="59"/>
      <c r="B22" s="45" t="s">
        <v>43</v>
      </c>
      <c r="C22" s="38">
        <v>379560</v>
      </c>
      <c r="D22" s="38">
        <f t="shared" si="0"/>
        <v>92820</v>
      </c>
      <c r="E22" s="38">
        <v>30940</v>
      </c>
      <c r="F22" s="38">
        <v>30940</v>
      </c>
      <c r="G22" s="38">
        <v>30940</v>
      </c>
    </row>
    <row r="23" spans="1:7" s="201" customFormat="1" ht="24" customHeight="1" thickBot="1">
      <c r="A23" s="203"/>
      <c r="B23" s="63" t="s">
        <v>15</v>
      </c>
      <c r="C23" s="204">
        <f>SUM(C15:C22)</f>
        <v>8980250</v>
      </c>
      <c r="D23" s="204">
        <f>SUM(D15:D22)</f>
        <v>2176167</v>
      </c>
      <c r="E23" s="204">
        <f>SUM(E15:E22)</f>
        <v>725389</v>
      </c>
      <c r="F23" s="204">
        <f>SUM(F15:F22)</f>
        <v>725389</v>
      </c>
      <c r="G23" s="205">
        <f>SUM(G15:G22)</f>
        <v>725389</v>
      </c>
    </row>
    <row r="24" spans="1:7" ht="23.25" customHeight="1" thickTop="1">
      <c r="A24" s="29">
        <v>3</v>
      </c>
      <c r="B24" s="47" t="s">
        <v>135</v>
      </c>
      <c r="C24" s="48">
        <v>225480</v>
      </c>
      <c r="D24" s="48">
        <f>SUM(E24:G24)</f>
        <v>53640</v>
      </c>
      <c r="E24" s="48">
        <v>17880</v>
      </c>
      <c r="F24" s="48">
        <v>17880</v>
      </c>
      <c r="G24" s="48">
        <v>17880</v>
      </c>
    </row>
    <row r="25" spans="1:7" ht="23.25">
      <c r="A25" s="29"/>
      <c r="B25" s="46" t="s">
        <v>56</v>
      </c>
      <c r="C25" s="38">
        <v>229200</v>
      </c>
      <c r="D25" s="48">
        <f>SUM(E25:G25)</f>
        <v>54900</v>
      </c>
      <c r="E25" s="38">
        <v>18300</v>
      </c>
      <c r="F25" s="38">
        <v>18300</v>
      </c>
      <c r="G25" s="38">
        <v>18300</v>
      </c>
    </row>
    <row r="26" spans="1:7" ht="23.25">
      <c r="A26" s="29"/>
      <c r="B26" s="46" t="s">
        <v>35</v>
      </c>
      <c r="C26" s="38">
        <v>860000</v>
      </c>
      <c r="D26" s="48">
        <f>SUM(E26:G26)</f>
        <v>211650</v>
      </c>
      <c r="E26" s="38">
        <v>70550</v>
      </c>
      <c r="F26" s="38">
        <v>70550</v>
      </c>
      <c r="G26" s="38">
        <v>70550</v>
      </c>
    </row>
    <row r="27" spans="1:7" ht="23.25">
      <c r="A27" s="29"/>
      <c r="B27" s="46" t="s">
        <v>36</v>
      </c>
      <c r="C27" s="38">
        <v>443760</v>
      </c>
      <c r="D27" s="48">
        <f>SUM(E27:G27)</f>
        <v>110940</v>
      </c>
      <c r="E27" s="38">
        <v>36980</v>
      </c>
      <c r="F27" s="38">
        <v>36980</v>
      </c>
      <c r="G27" s="38">
        <v>36980</v>
      </c>
    </row>
    <row r="28" spans="1:7" ht="21.75" customHeight="1">
      <c r="A28" s="29"/>
      <c r="B28" s="54" t="s">
        <v>37</v>
      </c>
      <c r="C28" s="57">
        <v>240650</v>
      </c>
      <c r="D28" s="48">
        <f>SUM(E28:G28)</f>
        <v>60162</v>
      </c>
      <c r="E28" s="57">
        <v>20054</v>
      </c>
      <c r="F28" s="57">
        <v>20054</v>
      </c>
      <c r="G28" s="57">
        <v>20054</v>
      </c>
    </row>
    <row r="29" spans="1:7" s="201" customFormat="1" ht="22.5" customHeight="1" thickBot="1">
      <c r="A29" s="203"/>
      <c r="B29" s="63" t="s">
        <v>15</v>
      </c>
      <c r="C29" s="204">
        <f>SUM(C24:C28)</f>
        <v>1999090</v>
      </c>
      <c r="D29" s="204">
        <f>SUM(D24:D28)</f>
        <v>491292</v>
      </c>
      <c r="E29" s="204">
        <f>SUM(E24:E28)</f>
        <v>163764</v>
      </c>
      <c r="F29" s="204">
        <f>SUM(F24:F28)</f>
        <v>163764</v>
      </c>
      <c r="G29" s="204">
        <f>SUM(G24:G28)</f>
        <v>163764</v>
      </c>
    </row>
    <row r="30" spans="1:7" ht="24" thickTop="1">
      <c r="A30" s="29">
        <v>4</v>
      </c>
      <c r="B30" s="53" t="s">
        <v>136</v>
      </c>
      <c r="C30" s="33">
        <v>627480</v>
      </c>
      <c r="D30" s="70">
        <f>SUM(E30:G30)</f>
        <v>116400</v>
      </c>
      <c r="E30" s="33">
        <v>38800</v>
      </c>
      <c r="F30" s="33">
        <v>38800</v>
      </c>
      <c r="G30" s="33">
        <v>38800</v>
      </c>
    </row>
    <row r="31" spans="1:7" ht="21" customHeight="1">
      <c r="A31" s="29"/>
      <c r="B31" s="45" t="s">
        <v>56</v>
      </c>
      <c r="C31" s="38">
        <v>1231440</v>
      </c>
      <c r="D31" s="38">
        <f>SUM(E31:G31)</f>
        <v>274290</v>
      </c>
      <c r="E31" s="38">
        <v>91430</v>
      </c>
      <c r="F31" s="38">
        <v>91430</v>
      </c>
      <c r="G31" s="38">
        <v>91430</v>
      </c>
    </row>
    <row r="32" spans="1:7" ht="20.25" customHeight="1">
      <c r="A32" s="29"/>
      <c r="B32" s="45" t="s">
        <v>34</v>
      </c>
      <c r="C32" s="38">
        <v>395160</v>
      </c>
      <c r="D32" s="38">
        <f>SUM(E32:G32)</f>
        <v>98790</v>
      </c>
      <c r="E32" s="38">
        <v>32930</v>
      </c>
      <c r="F32" s="38">
        <v>32930</v>
      </c>
      <c r="G32" s="38">
        <v>32930</v>
      </c>
    </row>
    <row r="33" spans="1:7" ht="23.25">
      <c r="A33" s="31"/>
      <c r="B33" s="60" t="s">
        <v>35</v>
      </c>
      <c r="C33" s="33">
        <v>882840</v>
      </c>
      <c r="D33" s="101">
        <f>SUM(E33:G33)</f>
        <v>220710</v>
      </c>
      <c r="E33" s="33">
        <v>73570</v>
      </c>
      <c r="F33" s="33">
        <v>73570</v>
      </c>
      <c r="G33" s="33">
        <v>73570</v>
      </c>
    </row>
    <row r="34" spans="1:7" s="201" customFormat="1" ht="24" thickBot="1">
      <c r="A34" s="113"/>
      <c r="B34" s="63" t="s">
        <v>48</v>
      </c>
      <c r="C34" s="204">
        <f>SUM(C30:C33)</f>
        <v>3136920</v>
      </c>
      <c r="D34" s="204">
        <f>SUM(D30:D33)</f>
        <v>710190</v>
      </c>
      <c r="E34" s="204">
        <f>SUM(E30:E33)</f>
        <v>236730</v>
      </c>
      <c r="F34" s="204">
        <f>SUM(F30:F33)</f>
        <v>236730</v>
      </c>
      <c r="G34" s="204">
        <f>SUM(G30:G33)</f>
        <v>236730</v>
      </c>
    </row>
    <row r="35" spans="1:7" ht="4.5" customHeight="1" thickTop="1">
      <c r="A35" s="34"/>
      <c r="B35" s="99"/>
      <c r="C35" s="56"/>
      <c r="D35" s="56"/>
      <c r="E35" s="56"/>
      <c r="F35" s="56"/>
      <c r="G35" s="56"/>
    </row>
    <row r="36" spans="1:7" ht="21.75" customHeight="1">
      <c r="A36" s="225" t="s">
        <v>59</v>
      </c>
      <c r="B36" s="225"/>
      <c r="C36" s="225"/>
      <c r="D36" s="225"/>
      <c r="E36" s="225"/>
      <c r="F36" s="225"/>
      <c r="G36" s="225"/>
    </row>
    <row r="37" spans="1:7" ht="23.25">
      <c r="A37" s="30" t="s">
        <v>2</v>
      </c>
      <c r="B37" s="30" t="s">
        <v>3</v>
      </c>
      <c r="C37" s="30" t="s">
        <v>4</v>
      </c>
      <c r="D37" s="228" t="s">
        <v>14</v>
      </c>
      <c r="E37" s="229"/>
      <c r="F37" s="229"/>
      <c r="G37" s="230"/>
    </row>
    <row r="38" spans="1:7" ht="23.25">
      <c r="A38" s="36"/>
      <c r="B38" s="36"/>
      <c r="C38" s="36"/>
      <c r="D38" s="22" t="s">
        <v>148</v>
      </c>
      <c r="E38" s="37" t="s">
        <v>85</v>
      </c>
      <c r="F38" s="37" t="s">
        <v>86</v>
      </c>
      <c r="G38" s="37" t="s">
        <v>87</v>
      </c>
    </row>
    <row r="39" spans="1:7" s="201" customFormat="1" ht="23.25">
      <c r="A39" s="206"/>
      <c r="B39" s="64" t="s">
        <v>58</v>
      </c>
      <c r="C39" s="207">
        <f>C34</f>
        <v>3136920</v>
      </c>
      <c r="D39" s="207">
        <f>D34</f>
        <v>710190</v>
      </c>
      <c r="E39" s="207">
        <f>E34</f>
        <v>236730</v>
      </c>
      <c r="F39" s="207">
        <f>F34</f>
        <v>236730</v>
      </c>
      <c r="G39" s="207">
        <f>G34</f>
        <v>236730</v>
      </c>
    </row>
    <row r="40" spans="1:7" ht="23.25">
      <c r="A40" s="43"/>
      <c r="B40" s="45" t="s">
        <v>38</v>
      </c>
      <c r="C40" s="127">
        <v>159720</v>
      </c>
      <c r="D40" s="127">
        <f aca="true" t="shared" si="1" ref="D40:D45">SUM(E40:G40)</f>
        <v>37680</v>
      </c>
      <c r="E40" s="127">
        <v>12560</v>
      </c>
      <c r="F40" s="127">
        <v>12560</v>
      </c>
      <c r="G40" s="127">
        <v>12560</v>
      </c>
    </row>
    <row r="41" spans="1:7" ht="23.25">
      <c r="A41" s="29"/>
      <c r="B41" s="45" t="s">
        <v>36</v>
      </c>
      <c r="C41" s="38">
        <v>120000</v>
      </c>
      <c r="D41" s="127">
        <f t="shared" si="1"/>
        <v>27000</v>
      </c>
      <c r="E41" s="38">
        <v>9000</v>
      </c>
      <c r="F41" s="38">
        <v>9000</v>
      </c>
      <c r="G41" s="38">
        <v>9000</v>
      </c>
    </row>
    <row r="42" spans="1:7" ht="23.25">
      <c r="A42" s="29"/>
      <c r="B42" s="45" t="s">
        <v>37</v>
      </c>
      <c r="C42" s="38">
        <v>252860</v>
      </c>
      <c r="D42" s="127">
        <f t="shared" si="1"/>
        <v>63213</v>
      </c>
      <c r="E42" s="38">
        <v>21071</v>
      </c>
      <c r="F42" s="38">
        <v>21071</v>
      </c>
      <c r="G42" s="38">
        <v>21071</v>
      </c>
    </row>
    <row r="43" spans="1:7" ht="23.25">
      <c r="A43" s="29"/>
      <c r="B43" s="45" t="s">
        <v>39</v>
      </c>
      <c r="C43" s="38">
        <v>743520</v>
      </c>
      <c r="D43" s="127">
        <f t="shared" si="1"/>
        <v>144720</v>
      </c>
      <c r="E43" s="38">
        <v>48240</v>
      </c>
      <c r="F43" s="38">
        <v>48240</v>
      </c>
      <c r="G43" s="38">
        <v>48240</v>
      </c>
    </row>
    <row r="44" spans="1:7" ht="23.25">
      <c r="A44" s="29"/>
      <c r="B44" s="46" t="s">
        <v>40</v>
      </c>
      <c r="C44" s="38">
        <v>143520</v>
      </c>
      <c r="D44" s="127">
        <f t="shared" si="1"/>
        <v>34500</v>
      </c>
      <c r="E44" s="38">
        <v>11500</v>
      </c>
      <c r="F44" s="38">
        <v>11500</v>
      </c>
      <c r="G44" s="38">
        <v>11500</v>
      </c>
    </row>
    <row r="45" spans="1:7" ht="23.25">
      <c r="A45" s="29"/>
      <c r="B45" s="60" t="s">
        <v>43</v>
      </c>
      <c r="C45" s="33">
        <v>24000</v>
      </c>
      <c r="D45" s="127">
        <f t="shared" si="1"/>
        <v>6000</v>
      </c>
      <c r="E45" s="33">
        <v>2000</v>
      </c>
      <c r="F45" s="33">
        <v>2000</v>
      </c>
      <c r="G45" s="33">
        <v>2000</v>
      </c>
    </row>
    <row r="46" spans="1:7" s="201" customFormat="1" ht="24" thickBot="1">
      <c r="A46" s="208"/>
      <c r="B46" s="63" t="s">
        <v>15</v>
      </c>
      <c r="C46" s="204">
        <f>SUM(C39:C45)</f>
        <v>4580540</v>
      </c>
      <c r="D46" s="204">
        <f>SUM(D39:D45)</f>
        <v>1023303</v>
      </c>
      <c r="E46" s="204">
        <f>SUM(E39:E45)</f>
        <v>341101</v>
      </c>
      <c r="F46" s="204">
        <f>SUM(F39:F45)</f>
        <v>341101</v>
      </c>
      <c r="G46" s="204">
        <f>SUM(G39:G45)</f>
        <v>341101</v>
      </c>
    </row>
    <row r="47" spans="1:7" ht="26.25" customHeight="1" thickTop="1">
      <c r="A47" s="31">
        <v>5</v>
      </c>
      <c r="B47" s="65" t="s">
        <v>83</v>
      </c>
      <c r="C47" s="33">
        <v>132000</v>
      </c>
      <c r="D47" s="70">
        <f aca="true" t="shared" si="2" ref="D47:D55">SUM(E47:G47)</f>
        <v>31200</v>
      </c>
      <c r="E47" s="33">
        <v>11000</v>
      </c>
      <c r="F47" s="33">
        <v>10100</v>
      </c>
      <c r="G47" s="33">
        <v>10100</v>
      </c>
    </row>
    <row r="48" spans="1:7" ht="23.25">
      <c r="A48" s="29"/>
      <c r="B48" s="45" t="s">
        <v>34</v>
      </c>
      <c r="C48" s="38">
        <v>12000</v>
      </c>
      <c r="D48" s="38">
        <f t="shared" si="2"/>
        <v>3000</v>
      </c>
      <c r="E48" s="38">
        <v>1000</v>
      </c>
      <c r="F48" s="38">
        <v>1000</v>
      </c>
      <c r="G48" s="38">
        <v>1000</v>
      </c>
    </row>
    <row r="49" spans="1:7" ht="23.25">
      <c r="A49" s="29"/>
      <c r="B49" s="45" t="s">
        <v>37</v>
      </c>
      <c r="C49" s="38">
        <v>9300</v>
      </c>
      <c r="D49" s="38">
        <f t="shared" si="2"/>
        <v>2325</v>
      </c>
      <c r="E49" s="38">
        <v>775</v>
      </c>
      <c r="F49" s="38">
        <v>775</v>
      </c>
      <c r="G49" s="38">
        <v>775</v>
      </c>
    </row>
    <row r="50" spans="1:7" ht="23.25">
      <c r="A50" s="29"/>
      <c r="B50" s="45" t="s">
        <v>38</v>
      </c>
      <c r="C50" s="38">
        <v>0</v>
      </c>
      <c r="D50" s="38">
        <f t="shared" si="2"/>
        <v>0</v>
      </c>
      <c r="E50" s="38">
        <v>0</v>
      </c>
      <c r="F50" s="38">
        <v>0</v>
      </c>
      <c r="G50" s="38">
        <v>0</v>
      </c>
    </row>
    <row r="51" spans="1:7" ht="23.25">
      <c r="A51" s="29"/>
      <c r="B51" s="45" t="s">
        <v>43</v>
      </c>
      <c r="C51" s="38">
        <v>24000</v>
      </c>
      <c r="D51" s="38">
        <f t="shared" si="2"/>
        <v>6000</v>
      </c>
      <c r="E51" s="38">
        <v>2000</v>
      </c>
      <c r="F51" s="38">
        <v>2000</v>
      </c>
      <c r="G51" s="38">
        <v>2000</v>
      </c>
    </row>
    <row r="52" spans="1:7" ht="23.25">
      <c r="A52" s="29"/>
      <c r="B52" s="45" t="s">
        <v>115</v>
      </c>
      <c r="C52" s="38">
        <v>160000</v>
      </c>
      <c r="D52" s="38">
        <f t="shared" si="2"/>
        <v>39999</v>
      </c>
      <c r="E52" s="38">
        <v>13333</v>
      </c>
      <c r="F52" s="38">
        <v>13333</v>
      </c>
      <c r="G52" s="38">
        <v>13333</v>
      </c>
    </row>
    <row r="53" spans="1:7" ht="23.25">
      <c r="A53" s="59"/>
      <c r="B53" s="45" t="s">
        <v>117</v>
      </c>
      <c r="C53" s="38">
        <v>42000</v>
      </c>
      <c r="D53" s="38">
        <f t="shared" si="2"/>
        <v>10500</v>
      </c>
      <c r="E53" s="38">
        <v>3500</v>
      </c>
      <c r="F53" s="38">
        <v>3500</v>
      </c>
      <c r="G53" s="38">
        <v>3500</v>
      </c>
    </row>
    <row r="54" spans="1:7" ht="23.25">
      <c r="A54" s="59"/>
      <c r="B54" s="45" t="s">
        <v>116</v>
      </c>
      <c r="C54" s="38">
        <v>42000</v>
      </c>
      <c r="D54" s="38">
        <f t="shared" si="2"/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60" t="s">
        <v>118</v>
      </c>
      <c r="C55" s="33">
        <v>42000</v>
      </c>
      <c r="D55" s="101">
        <f t="shared" si="2"/>
        <v>10500</v>
      </c>
      <c r="E55" s="33">
        <v>3500</v>
      </c>
      <c r="F55" s="33">
        <v>3500</v>
      </c>
      <c r="G55" s="33">
        <v>3500</v>
      </c>
    </row>
    <row r="56" spans="1:7" s="201" customFormat="1" ht="24" thickBot="1">
      <c r="A56" s="203"/>
      <c r="B56" s="63" t="s">
        <v>15</v>
      </c>
      <c r="C56" s="204">
        <f>SUM(C47:C55)</f>
        <v>463300</v>
      </c>
      <c r="D56" s="204">
        <f>SUM(D47:D55)</f>
        <v>114024</v>
      </c>
      <c r="E56" s="204">
        <f>SUM(E47:E55)</f>
        <v>38608</v>
      </c>
      <c r="F56" s="204">
        <f>SUM(F47:F55)</f>
        <v>37708</v>
      </c>
      <c r="G56" s="204">
        <f>SUM(G47:G55)</f>
        <v>37708</v>
      </c>
    </row>
    <row r="57" spans="1:7" ht="26.25" customHeight="1" thickTop="1">
      <c r="A57" s="29">
        <v>6</v>
      </c>
      <c r="B57" s="65" t="s">
        <v>84</v>
      </c>
      <c r="C57" s="33">
        <v>35000</v>
      </c>
      <c r="D57" s="70">
        <f>SUM(E57:G57)</f>
        <v>9000</v>
      </c>
      <c r="E57" s="33">
        <v>3000</v>
      </c>
      <c r="F57" s="33">
        <v>3000</v>
      </c>
      <c r="G57" s="57">
        <v>3000</v>
      </c>
    </row>
    <row r="58" spans="1:7" ht="26.25" customHeight="1">
      <c r="A58" s="29"/>
      <c r="B58" s="146" t="s">
        <v>182</v>
      </c>
      <c r="C58" s="57">
        <v>0</v>
      </c>
      <c r="D58" s="48">
        <f>SUM(E58:G58)</f>
        <v>0</v>
      </c>
      <c r="E58" s="57">
        <v>0</v>
      </c>
      <c r="F58" s="57">
        <v>0</v>
      </c>
      <c r="G58" s="57">
        <v>0</v>
      </c>
    </row>
    <row r="59" spans="1:7" ht="26.25" customHeight="1">
      <c r="A59" s="29"/>
      <c r="B59" s="45" t="s">
        <v>56</v>
      </c>
      <c r="C59" s="38">
        <v>9800</v>
      </c>
      <c r="D59" s="38">
        <f>SUM(E59:G59)</f>
        <v>0</v>
      </c>
      <c r="E59" s="38"/>
      <c r="F59" s="38"/>
      <c r="G59" s="38"/>
    </row>
    <row r="60" spans="1:7" ht="26.25" customHeight="1">
      <c r="A60" s="31"/>
      <c r="B60" s="62" t="s">
        <v>36</v>
      </c>
      <c r="C60" s="48"/>
      <c r="D60" s="38">
        <f>SUM(E60:G60)</f>
        <v>0</v>
      </c>
      <c r="E60" s="38"/>
      <c r="F60" s="38"/>
      <c r="G60" s="38"/>
    </row>
    <row r="61" spans="1:7" ht="26.25" customHeight="1">
      <c r="A61" s="49"/>
      <c r="B61" s="109" t="s">
        <v>37</v>
      </c>
      <c r="C61" s="101"/>
      <c r="D61" s="101">
        <f>SUM(E61:G61)</f>
        <v>0</v>
      </c>
      <c r="E61" s="57">
        <v>0</v>
      </c>
      <c r="F61" s="57">
        <v>0</v>
      </c>
      <c r="G61" s="57">
        <v>0</v>
      </c>
    </row>
    <row r="62" spans="1:7" s="201" customFormat="1" ht="24" thickBot="1">
      <c r="A62" s="154"/>
      <c r="B62" s="110" t="s">
        <v>15</v>
      </c>
      <c r="C62" s="209">
        <f>SUM(C57:C61)</f>
        <v>44800</v>
      </c>
      <c r="D62" s="209">
        <f>SUM(D57:D61)</f>
        <v>9000</v>
      </c>
      <c r="E62" s="204">
        <f>SUM(E57:E61)</f>
        <v>3000</v>
      </c>
      <c r="F62" s="204">
        <f>SUM(F57:F61)</f>
        <v>3000</v>
      </c>
      <c r="G62" s="204">
        <f>SUM(G57:G61)</f>
        <v>3000</v>
      </c>
    </row>
    <row r="63" spans="1:7" ht="28.5" customHeight="1" thickTop="1">
      <c r="A63" s="29">
        <v>7</v>
      </c>
      <c r="B63" s="69" t="s">
        <v>183</v>
      </c>
      <c r="C63" s="70">
        <v>68100</v>
      </c>
      <c r="D63" s="196">
        <f aca="true" t="shared" si="3" ref="D63:D68">SUM(E63:G63)</f>
        <v>16500</v>
      </c>
      <c r="E63" s="70">
        <v>5500</v>
      </c>
      <c r="F63" s="70">
        <v>5500</v>
      </c>
      <c r="G63" s="70">
        <v>5500</v>
      </c>
    </row>
    <row r="64" spans="1:7" ht="23.25">
      <c r="A64" s="43"/>
      <c r="B64" s="62" t="s">
        <v>56</v>
      </c>
      <c r="C64" s="48">
        <v>139920</v>
      </c>
      <c r="D64" s="38">
        <f t="shared" si="3"/>
        <v>29025</v>
      </c>
      <c r="E64" s="48">
        <v>9675</v>
      </c>
      <c r="F64" s="48">
        <v>9675</v>
      </c>
      <c r="G64" s="48">
        <v>9675</v>
      </c>
    </row>
    <row r="65" spans="1:7" ht="27" customHeight="1">
      <c r="A65" s="29"/>
      <c r="B65" s="45" t="s">
        <v>34</v>
      </c>
      <c r="C65" s="38">
        <v>43680</v>
      </c>
      <c r="D65" s="38">
        <f t="shared" si="3"/>
        <v>10920</v>
      </c>
      <c r="E65" s="38">
        <v>3640</v>
      </c>
      <c r="F65" s="38">
        <v>3640</v>
      </c>
      <c r="G65" s="38">
        <v>3640</v>
      </c>
    </row>
    <row r="66" spans="1:7" ht="27.75" customHeight="1">
      <c r="A66" s="29"/>
      <c r="B66" s="45" t="s">
        <v>35</v>
      </c>
      <c r="C66" s="38">
        <v>108000</v>
      </c>
      <c r="D66" s="38">
        <f t="shared" si="3"/>
        <v>27000</v>
      </c>
      <c r="E66" s="38">
        <v>9000</v>
      </c>
      <c r="F66" s="38">
        <v>9000</v>
      </c>
      <c r="G66" s="38">
        <v>9000</v>
      </c>
    </row>
    <row r="67" spans="1:7" ht="28.5" customHeight="1">
      <c r="A67" s="29"/>
      <c r="B67" s="45" t="s">
        <v>36</v>
      </c>
      <c r="C67" s="38">
        <v>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5.5" customHeight="1">
      <c r="A68" s="29"/>
      <c r="B68" s="45" t="s">
        <v>37</v>
      </c>
      <c r="C68" s="38">
        <v>48000</v>
      </c>
      <c r="D68" s="101">
        <f t="shared" si="3"/>
        <v>12000</v>
      </c>
      <c r="E68" s="38">
        <v>4000</v>
      </c>
      <c r="F68" s="38">
        <v>4000</v>
      </c>
      <c r="G68" s="38">
        <v>4000</v>
      </c>
    </row>
    <row r="69" spans="1:7" s="201" customFormat="1" ht="30.75" customHeight="1" thickBot="1">
      <c r="A69" s="210"/>
      <c r="B69" s="63" t="s">
        <v>48</v>
      </c>
      <c r="C69" s="204">
        <f>SUM(C63:C68)</f>
        <v>407700</v>
      </c>
      <c r="D69" s="204">
        <f>SUM(D63:D68)</f>
        <v>98445</v>
      </c>
      <c r="E69" s="204">
        <f>SUM(E63:E68)</f>
        <v>32815</v>
      </c>
      <c r="F69" s="204">
        <f>SUM(F63:F68)</f>
        <v>32815</v>
      </c>
      <c r="G69" s="204">
        <f>SUM(G63:G68)</f>
        <v>32815</v>
      </c>
    </row>
    <row r="70" spans="1:7" ht="12" customHeight="1" thickTop="1">
      <c r="A70" s="34"/>
      <c r="B70" s="99"/>
      <c r="C70" s="56"/>
      <c r="D70" s="56"/>
      <c r="E70" s="56"/>
      <c r="F70" s="56"/>
      <c r="G70" s="56"/>
    </row>
    <row r="71" spans="1:7" ht="24.75" customHeight="1">
      <c r="A71" s="225" t="s">
        <v>49</v>
      </c>
      <c r="B71" s="225"/>
      <c r="C71" s="225"/>
      <c r="D71" s="225"/>
      <c r="E71" s="225"/>
      <c r="F71" s="225"/>
      <c r="G71" s="225"/>
    </row>
    <row r="72" spans="1:7" ht="27.75" customHeight="1">
      <c r="A72" s="30" t="s">
        <v>2</v>
      </c>
      <c r="B72" s="30" t="s">
        <v>3</v>
      </c>
      <c r="C72" s="30" t="s">
        <v>4</v>
      </c>
      <c r="D72" s="228" t="s">
        <v>14</v>
      </c>
      <c r="E72" s="229"/>
      <c r="F72" s="229"/>
      <c r="G72" s="230"/>
    </row>
    <row r="73" spans="1:7" ht="26.25" customHeight="1">
      <c r="A73" s="36"/>
      <c r="B73" s="36"/>
      <c r="C73" s="36"/>
      <c r="D73" s="22" t="s">
        <v>148</v>
      </c>
      <c r="E73" s="37" t="s">
        <v>85</v>
      </c>
      <c r="F73" s="37" t="s">
        <v>86</v>
      </c>
      <c r="G73" s="37" t="s">
        <v>87</v>
      </c>
    </row>
    <row r="74" spans="1:7" s="201" customFormat="1" ht="26.25" customHeight="1">
      <c r="A74" s="154"/>
      <c r="B74" s="99" t="s">
        <v>58</v>
      </c>
      <c r="C74" s="211">
        <f>C69</f>
        <v>407700</v>
      </c>
      <c r="D74" s="211">
        <f>D69</f>
        <v>98445</v>
      </c>
      <c r="E74" s="211">
        <f>E69</f>
        <v>32815</v>
      </c>
      <c r="F74" s="211">
        <f>F69</f>
        <v>32815</v>
      </c>
      <c r="G74" s="211">
        <f>G69</f>
        <v>32815</v>
      </c>
    </row>
    <row r="75" spans="1:7" ht="26.25" customHeight="1">
      <c r="A75" s="29"/>
      <c r="B75" s="45" t="s">
        <v>39</v>
      </c>
      <c r="C75" s="38">
        <v>64140</v>
      </c>
      <c r="D75" s="38">
        <f>SUM(E75:G75)</f>
        <v>17355</v>
      </c>
      <c r="E75" s="38">
        <v>5785</v>
      </c>
      <c r="F75" s="38">
        <v>5785</v>
      </c>
      <c r="G75" s="38">
        <v>5785</v>
      </c>
    </row>
    <row r="76" spans="1:7" ht="26.25" customHeight="1">
      <c r="A76" s="29"/>
      <c r="B76" s="46" t="s">
        <v>40</v>
      </c>
      <c r="C76" s="38">
        <v>15900</v>
      </c>
      <c r="D76" s="38">
        <f>SUM(E76:G76)</f>
        <v>2475</v>
      </c>
      <c r="E76" s="38">
        <v>825</v>
      </c>
      <c r="F76" s="38">
        <v>825</v>
      </c>
      <c r="G76" s="38">
        <v>825</v>
      </c>
    </row>
    <row r="77" spans="1:7" ht="26.25" customHeight="1">
      <c r="A77" s="59"/>
      <c r="B77" s="123" t="s">
        <v>38</v>
      </c>
      <c r="C77" s="33">
        <v>24000</v>
      </c>
      <c r="D77" s="38">
        <f>SUM(E77:G77)</f>
        <v>6000</v>
      </c>
      <c r="E77" s="33">
        <v>2000</v>
      </c>
      <c r="F77" s="33">
        <v>2000</v>
      </c>
      <c r="G77" s="33">
        <v>2000</v>
      </c>
    </row>
    <row r="78" spans="1:7" s="201" customFormat="1" ht="26.25" customHeight="1" thickBot="1">
      <c r="A78" s="113"/>
      <c r="B78" s="63" t="s">
        <v>15</v>
      </c>
      <c r="C78" s="204">
        <f>SUM(C74:C77)</f>
        <v>511740</v>
      </c>
      <c r="D78" s="204">
        <f>SUM(D74:D77)</f>
        <v>124275</v>
      </c>
      <c r="E78" s="204">
        <f>SUM(E74:E77)</f>
        <v>41425</v>
      </c>
      <c r="F78" s="204">
        <f>SUM(F74:F77)</f>
        <v>41425</v>
      </c>
      <c r="G78" s="204">
        <f>SUM(G74:G77)</f>
        <v>41425</v>
      </c>
    </row>
    <row r="79" spans="1:7" ht="27.75" customHeight="1" thickTop="1">
      <c r="A79" s="43">
        <v>8</v>
      </c>
      <c r="B79" s="47" t="s">
        <v>139</v>
      </c>
      <c r="C79" s="48">
        <v>875000</v>
      </c>
      <c r="D79" s="48">
        <f aca="true" t="shared" si="4" ref="D79:D88">SUM(E79:G79)</f>
        <v>43800</v>
      </c>
      <c r="E79" s="48">
        <v>14600</v>
      </c>
      <c r="F79" s="48">
        <v>14600</v>
      </c>
      <c r="G79" s="48">
        <v>14600</v>
      </c>
    </row>
    <row r="80" spans="1:7" ht="26.25" customHeight="1">
      <c r="A80" s="29"/>
      <c r="B80" s="45" t="s">
        <v>56</v>
      </c>
      <c r="C80" s="38">
        <v>30000</v>
      </c>
      <c r="D80" s="48">
        <f t="shared" si="4"/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34</v>
      </c>
      <c r="C81" s="38">
        <v>87000</v>
      </c>
      <c r="D81" s="48">
        <f t="shared" si="4"/>
        <v>13500</v>
      </c>
      <c r="E81" s="38">
        <v>4500</v>
      </c>
      <c r="F81" s="38">
        <v>4500</v>
      </c>
      <c r="G81" s="38">
        <v>4500</v>
      </c>
    </row>
    <row r="82" spans="1:7" ht="24.75" customHeight="1">
      <c r="A82" s="29"/>
      <c r="B82" s="45" t="s">
        <v>35</v>
      </c>
      <c r="C82" s="38">
        <v>260000</v>
      </c>
      <c r="D82" s="48">
        <f t="shared" si="4"/>
        <v>60000</v>
      </c>
      <c r="E82" s="38">
        <v>20000</v>
      </c>
      <c r="F82" s="38">
        <v>20000</v>
      </c>
      <c r="G82" s="38">
        <v>20000</v>
      </c>
    </row>
    <row r="83" spans="1:7" ht="27" customHeight="1">
      <c r="A83" s="31"/>
      <c r="B83" s="60" t="s">
        <v>36</v>
      </c>
      <c r="C83" s="38">
        <v>11000</v>
      </c>
      <c r="D83" s="48">
        <f t="shared" si="4"/>
        <v>4800</v>
      </c>
      <c r="E83" s="38">
        <v>3600</v>
      </c>
      <c r="F83" s="38">
        <v>600</v>
      </c>
      <c r="G83" s="38">
        <v>600</v>
      </c>
    </row>
    <row r="84" spans="1:7" ht="26.25" customHeight="1">
      <c r="A84" s="29"/>
      <c r="B84" s="45" t="s">
        <v>37</v>
      </c>
      <c r="C84" s="44">
        <v>146000</v>
      </c>
      <c r="D84" s="48">
        <f t="shared" si="4"/>
        <v>9000</v>
      </c>
      <c r="E84" s="38">
        <v>3000</v>
      </c>
      <c r="F84" s="38">
        <v>3000</v>
      </c>
      <c r="G84" s="38">
        <v>3000</v>
      </c>
    </row>
    <row r="85" spans="1:7" ht="28.5" customHeight="1">
      <c r="A85" s="29"/>
      <c r="B85" s="45" t="s">
        <v>38</v>
      </c>
      <c r="C85" s="44">
        <v>62200</v>
      </c>
      <c r="D85" s="48">
        <f t="shared" si="4"/>
        <v>12600</v>
      </c>
      <c r="E85" s="38">
        <v>4200</v>
      </c>
      <c r="F85" s="38">
        <v>4200</v>
      </c>
      <c r="G85" s="38">
        <v>4200</v>
      </c>
    </row>
    <row r="86" spans="1:7" ht="25.5" customHeight="1">
      <c r="A86" s="29"/>
      <c r="B86" s="45" t="s">
        <v>39</v>
      </c>
      <c r="C86" s="38">
        <v>125000</v>
      </c>
      <c r="D86" s="48">
        <f t="shared" si="4"/>
        <v>14000</v>
      </c>
      <c r="E86" s="38">
        <v>8000</v>
      </c>
      <c r="F86" s="38">
        <v>3000</v>
      </c>
      <c r="G86" s="38">
        <v>3000</v>
      </c>
    </row>
    <row r="87" spans="1:7" ht="27" customHeight="1">
      <c r="A87" s="29"/>
      <c r="B87" s="45" t="s">
        <v>40</v>
      </c>
      <c r="C87" s="38">
        <v>10000</v>
      </c>
      <c r="D87" s="48">
        <f t="shared" si="4"/>
        <v>0</v>
      </c>
      <c r="E87" s="44">
        <v>0</v>
      </c>
      <c r="F87" s="38">
        <v>0</v>
      </c>
      <c r="G87" s="38">
        <v>0</v>
      </c>
    </row>
    <row r="88" spans="1:7" ht="26.25" customHeight="1">
      <c r="A88" s="29"/>
      <c r="B88" s="61" t="s">
        <v>41</v>
      </c>
      <c r="C88" s="57">
        <v>24000</v>
      </c>
      <c r="D88" s="48">
        <f t="shared" si="4"/>
        <v>6000</v>
      </c>
      <c r="E88" s="57">
        <v>2000</v>
      </c>
      <c r="F88" s="57">
        <v>2000</v>
      </c>
      <c r="G88" s="57">
        <v>2000</v>
      </c>
    </row>
    <row r="89" spans="1:7" s="201" customFormat="1" ht="28.5" customHeight="1" thickBot="1">
      <c r="A89" s="208"/>
      <c r="B89" s="63" t="s">
        <v>15</v>
      </c>
      <c r="C89" s="204">
        <f>SUM(C79:C88)</f>
        <v>1630200</v>
      </c>
      <c r="D89" s="204">
        <f>SUM(D79:D88)</f>
        <v>163700</v>
      </c>
      <c r="E89" s="204">
        <f>SUM(E79:E88)</f>
        <v>59900</v>
      </c>
      <c r="F89" s="204">
        <f>SUM(F79:F88)</f>
        <v>51900</v>
      </c>
      <c r="G89" s="204">
        <f>SUM(G79:G88)</f>
        <v>51900</v>
      </c>
    </row>
    <row r="90" spans="1:7" ht="30.75" customHeight="1" thickTop="1">
      <c r="A90" s="29">
        <v>9</v>
      </c>
      <c r="B90" s="66" t="s">
        <v>140</v>
      </c>
      <c r="C90" s="48">
        <v>1599000</v>
      </c>
      <c r="D90" s="48">
        <f aca="true" t="shared" si="5" ref="D90:D98">SUM(E90:G90)</f>
        <v>358740</v>
      </c>
      <c r="E90" s="48">
        <v>239580</v>
      </c>
      <c r="F90" s="48">
        <v>59580</v>
      </c>
      <c r="G90" s="48">
        <v>59580</v>
      </c>
    </row>
    <row r="91" spans="1:7" ht="29.25" customHeight="1">
      <c r="A91" s="29"/>
      <c r="B91" s="45" t="s">
        <v>56</v>
      </c>
      <c r="C91" s="38">
        <v>285000</v>
      </c>
      <c r="D91" s="48">
        <f t="shared" si="5"/>
        <v>11000</v>
      </c>
      <c r="E91" s="38">
        <v>0</v>
      </c>
      <c r="F91" s="38">
        <v>1000</v>
      </c>
      <c r="G91" s="38">
        <v>10000</v>
      </c>
    </row>
    <row r="92" spans="1:7" ht="29.25" customHeight="1">
      <c r="A92" s="29"/>
      <c r="B92" s="45" t="s">
        <v>34</v>
      </c>
      <c r="C92" s="38">
        <v>1113000</v>
      </c>
      <c r="D92" s="48">
        <f t="shared" si="5"/>
        <v>307600</v>
      </c>
      <c r="E92" s="38">
        <v>123200</v>
      </c>
      <c r="F92" s="38">
        <v>67200</v>
      </c>
      <c r="G92" s="38">
        <v>117200</v>
      </c>
    </row>
    <row r="93" spans="1:7" ht="28.5" customHeight="1">
      <c r="A93" s="29"/>
      <c r="B93" s="45" t="s">
        <v>35</v>
      </c>
      <c r="C93" s="38">
        <v>1826800</v>
      </c>
      <c r="D93" s="48">
        <f t="shared" si="5"/>
        <v>467450</v>
      </c>
      <c r="E93" s="38">
        <v>159450</v>
      </c>
      <c r="F93" s="38">
        <v>148550</v>
      </c>
      <c r="G93" s="38">
        <v>159450</v>
      </c>
    </row>
    <row r="94" spans="1:7" ht="29.25" customHeight="1">
      <c r="A94" s="29"/>
      <c r="B94" s="45" t="s">
        <v>36</v>
      </c>
      <c r="C94" s="38">
        <v>20000</v>
      </c>
      <c r="D94" s="48">
        <f t="shared" si="5"/>
        <v>6000</v>
      </c>
      <c r="E94" s="38">
        <v>2000</v>
      </c>
      <c r="F94" s="38">
        <v>2000</v>
      </c>
      <c r="G94" s="38">
        <v>2000</v>
      </c>
    </row>
    <row r="95" spans="1:7" ht="30" customHeight="1">
      <c r="A95" s="29"/>
      <c r="B95" s="45" t="s">
        <v>37</v>
      </c>
      <c r="C95" s="38">
        <v>395500</v>
      </c>
      <c r="D95" s="48">
        <f t="shared" si="5"/>
        <v>93000</v>
      </c>
      <c r="E95" s="38">
        <v>25500</v>
      </c>
      <c r="F95" s="38">
        <v>32500</v>
      </c>
      <c r="G95" s="38">
        <v>35000</v>
      </c>
    </row>
    <row r="96" spans="1:7" ht="27" customHeight="1">
      <c r="A96" s="29"/>
      <c r="B96" s="45" t="s">
        <v>38</v>
      </c>
      <c r="C96" s="38">
        <v>401200</v>
      </c>
      <c r="D96" s="48">
        <f t="shared" si="5"/>
        <v>95100</v>
      </c>
      <c r="E96" s="38">
        <v>31700</v>
      </c>
      <c r="F96" s="38">
        <v>31700</v>
      </c>
      <c r="G96" s="38">
        <v>31700</v>
      </c>
    </row>
    <row r="97" spans="1:7" ht="27.75" customHeight="1">
      <c r="A97" s="29"/>
      <c r="B97" s="45" t="s">
        <v>39</v>
      </c>
      <c r="C97" s="38">
        <v>530000</v>
      </c>
      <c r="D97" s="48">
        <f t="shared" si="5"/>
        <v>87000</v>
      </c>
      <c r="E97" s="38">
        <v>19000</v>
      </c>
      <c r="F97" s="38">
        <v>14000</v>
      </c>
      <c r="G97" s="38">
        <v>54000</v>
      </c>
    </row>
    <row r="98" spans="1:7" ht="28.5" customHeight="1">
      <c r="A98" s="59"/>
      <c r="B98" s="61" t="s">
        <v>40</v>
      </c>
      <c r="C98" s="38">
        <v>510000</v>
      </c>
      <c r="D98" s="48">
        <f t="shared" si="5"/>
        <v>135000</v>
      </c>
      <c r="E98" s="38">
        <v>45000</v>
      </c>
      <c r="F98" s="38">
        <v>45000</v>
      </c>
      <c r="G98" s="38">
        <v>45000</v>
      </c>
    </row>
    <row r="99" spans="1:7" s="201" customFormat="1" ht="29.25" customHeight="1" thickBot="1">
      <c r="A99" s="212"/>
      <c r="B99" s="129" t="s">
        <v>48</v>
      </c>
      <c r="C99" s="204">
        <f>SUM(C90:C98)</f>
        <v>6680500</v>
      </c>
      <c r="D99" s="204">
        <f>SUM(D90:D98)</f>
        <v>1560890</v>
      </c>
      <c r="E99" s="204">
        <f>SUM(E90:E98)</f>
        <v>645430</v>
      </c>
      <c r="F99" s="204">
        <f>SUM(F90:F98)</f>
        <v>401530</v>
      </c>
      <c r="G99" s="204">
        <f>SUM(G90:G98)</f>
        <v>513930</v>
      </c>
    </row>
    <row r="100" spans="1:7" ht="4.5" customHeight="1" thickTop="1">
      <c r="A100" s="124"/>
      <c r="B100" s="99"/>
      <c r="C100" s="56"/>
      <c r="D100" s="56"/>
      <c r="E100" s="56"/>
      <c r="F100" s="56"/>
      <c r="G100" s="56"/>
    </row>
    <row r="101" spans="1:7" ht="4.5" customHeight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20.25" customHeight="1">
      <c r="A112" s="225" t="s">
        <v>60</v>
      </c>
      <c r="B112" s="225"/>
      <c r="C112" s="225"/>
      <c r="D112" s="225"/>
      <c r="E112" s="225"/>
      <c r="F112" s="225"/>
      <c r="G112" s="225"/>
    </row>
    <row r="113" spans="1:7" ht="23.25">
      <c r="A113" s="30" t="s">
        <v>2</v>
      </c>
      <c r="B113" s="30" t="s">
        <v>3</v>
      </c>
      <c r="C113" s="30" t="s">
        <v>4</v>
      </c>
      <c r="D113" s="228" t="s">
        <v>14</v>
      </c>
      <c r="E113" s="229"/>
      <c r="F113" s="229"/>
      <c r="G113" s="230"/>
    </row>
    <row r="114" spans="1:7" ht="23.25">
      <c r="A114" s="36"/>
      <c r="B114" s="36"/>
      <c r="C114" s="36"/>
      <c r="D114" s="22" t="s">
        <v>148</v>
      </c>
      <c r="E114" s="37" t="s">
        <v>85</v>
      </c>
      <c r="F114" s="37" t="s">
        <v>86</v>
      </c>
      <c r="G114" s="37" t="s">
        <v>87</v>
      </c>
    </row>
    <row r="115" spans="1:7" s="201" customFormat="1" ht="20.25" customHeight="1">
      <c r="A115" s="154"/>
      <c r="B115" s="99" t="s">
        <v>58</v>
      </c>
      <c r="C115" s="207">
        <f>C99</f>
        <v>6680500</v>
      </c>
      <c r="D115" s="207">
        <f>D99</f>
        <v>1560890</v>
      </c>
      <c r="E115" s="207">
        <f>E99</f>
        <v>645430</v>
      </c>
      <c r="F115" s="207">
        <f>F99</f>
        <v>401530</v>
      </c>
      <c r="G115" s="207">
        <f>G99</f>
        <v>513930</v>
      </c>
    </row>
    <row r="116" spans="1:7" ht="23.25">
      <c r="A116" s="29"/>
      <c r="B116" s="45" t="s">
        <v>41</v>
      </c>
      <c r="C116" s="38">
        <v>149000</v>
      </c>
      <c r="D116" s="38">
        <f aca="true" t="shared" si="6" ref="D116:D121">SUM(E116:G116)</f>
        <v>39000</v>
      </c>
      <c r="E116" s="38">
        <v>15000</v>
      </c>
      <c r="F116" s="38">
        <v>12000</v>
      </c>
      <c r="G116" s="38">
        <v>12000</v>
      </c>
    </row>
    <row r="117" spans="1:7" ht="23.25">
      <c r="A117" s="29"/>
      <c r="B117" s="61" t="s">
        <v>110</v>
      </c>
      <c r="C117" s="38">
        <v>220000</v>
      </c>
      <c r="D117" s="38">
        <f t="shared" si="6"/>
        <v>90000</v>
      </c>
      <c r="E117" s="38">
        <v>70000</v>
      </c>
      <c r="F117" s="38">
        <v>0</v>
      </c>
      <c r="G117" s="38">
        <v>20000</v>
      </c>
    </row>
    <row r="118" spans="1:7" ht="23.25">
      <c r="A118" s="29"/>
      <c r="B118" s="61" t="s">
        <v>111</v>
      </c>
      <c r="C118" s="38">
        <v>230000</v>
      </c>
      <c r="D118" s="38">
        <f t="shared" si="6"/>
        <v>20000</v>
      </c>
      <c r="E118" s="38">
        <v>0</v>
      </c>
      <c r="F118" s="38">
        <v>0</v>
      </c>
      <c r="G118" s="38">
        <v>20000</v>
      </c>
    </row>
    <row r="119" spans="1:7" ht="23.25">
      <c r="A119" s="29"/>
      <c r="B119" s="61" t="s">
        <v>112</v>
      </c>
      <c r="C119" s="38">
        <v>216800</v>
      </c>
      <c r="D119" s="38">
        <f t="shared" si="6"/>
        <v>46400</v>
      </c>
      <c r="E119" s="38">
        <v>21760</v>
      </c>
      <c r="F119" s="38">
        <v>11760</v>
      </c>
      <c r="G119" s="38">
        <v>12880</v>
      </c>
    </row>
    <row r="120" spans="1:7" ht="23.25">
      <c r="A120" s="29"/>
      <c r="B120" s="199" t="s">
        <v>176</v>
      </c>
      <c r="C120" s="38">
        <v>490000</v>
      </c>
      <c r="D120" s="38">
        <f t="shared" si="6"/>
        <v>10000</v>
      </c>
      <c r="E120" s="38">
        <v>0</v>
      </c>
      <c r="F120" s="38">
        <v>10000</v>
      </c>
      <c r="G120" s="38">
        <v>0</v>
      </c>
    </row>
    <row r="121" spans="1:7" ht="23.25">
      <c r="A121" s="29"/>
      <c r="B121" s="199" t="s">
        <v>177</v>
      </c>
      <c r="C121" s="39">
        <v>192000</v>
      </c>
      <c r="D121" s="38">
        <f t="shared" si="6"/>
        <v>24000</v>
      </c>
      <c r="E121" s="39">
        <v>8000</v>
      </c>
      <c r="F121" s="39">
        <v>8000</v>
      </c>
      <c r="G121" s="39">
        <v>8000</v>
      </c>
    </row>
    <row r="122" spans="1:7" s="201" customFormat="1" ht="24" thickBot="1">
      <c r="A122" s="206"/>
      <c r="B122" s="63" t="s">
        <v>15</v>
      </c>
      <c r="C122" s="204">
        <f>SUM(C115:C121)</f>
        <v>8178300</v>
      </c>
      <c r="D122" s="204">
        <f>SUM(D115:D121)</f>
        <v>1790290</v>
      </c>
      <c r="E122" s="204">
        <f>SUM(E115:E121)</f>
        <v>760190</v>
      </c>
      <c r="F122" s="204">
        <f>SUM(F115:F121)</f>
        <v>443290</v>
      </c>
      <c r="G122" s="204">
        <f>SUM(G115:G121)</f>
        <v>586810</v>
      </c>
    </row>
    <row r="123" spans="1:7" ht="25.5" customHeight="1" thickTop="1">
      <c r="A123" s="43">
        <v>10</v>
      </c>
      <c r="B123" s="133" t="s">
        <v>141</v>
      </c>
      <c r="C123" s="38">
        <v>830000</v>
      </c>
      <c r="D123" s="38">
        <f aca="true" t="shared" si="7" ref="D123:D133">SUM(E123:G123)</f>
        <v>200000</v>
      </c>
      <c r="E123" s="38">
        <v>50000</v>
      </c>
      <c r="F123" s="38">
        <v>100000</v>
      </c>
      <c r="G123" s="38">
        <v>50000</v>
      </c>
    </row>
    <row r="124" spans="1:7" ht="22.5" customHeight="1">
      <c r="A124" s="29"/>
      <c r="B124" s="45" t="s">
        <v>56</v>
      </c>
      <c r="C124" s="38">
        <v>120000</v>
      </c>
      <c r="D124" s="38">
        <f t="shared" si="7"/>
        <v>40000</v>
      </c>
      <c r="E124" s="38">
        <v>20000</v>
      </c>
      <c r="F124" s="38">
        <v>10000</v>
      </c>
      <c r="G124" s="38">
        <v>10000</v>
      </c>
    </row>
    <row r="125" spans="1:7" ht="22.5" customHeight="1">
      <c r="A125" s="29"/>
      <c r="B125" s="45" t="s">
        <v>34</v>
      </c>
      <c r="C125" s="38">
        <v>258000</v>
      </c>
      <c r="D125" s="38">
        <f t="shared" si="7"/>
        <v>128200</v>
      </c>
      <c r="E125" s="38">
        <v>82650</v>
      </c>
      <c r="F125" s="38">
        <v>9900</v>
      </c>
      <c r="G125" s="38">
        <v>35650</v>
      </c>
    </row>
    <row r="126" spans="1:7" ht="22.5" customHeight="1">
      <c r="A126" s="29"/>
      <c r="B126" s="45" t="s">
        <v>35</v>
      </c>
      <c r="C126" s="38">
        <v>210000</v>
      </c>
      <c r="D126" s="38">
        <f t="shared" si="7"/>
        <v>62000</v>
      </c>
      <c r="E126" s="38">
        <v>10000</v>
      </c>
      <c r="F126" s="38">
        <v>42000</v>
      </c>
      <c r="G126" s="38">
        <v>10000</v>
      </c>
    </row>
    <row r="127" spans="1:7" ht="21.75" customHeight="1">
      <c r="A127" s="29"/>
      <c r="B127" s="45" t="s">
        <v>36</v>
      </c>
      <c r="C127" s="38">
        <v>155000</v>
      </c>
      <c r="D127" s="38">
        <f t="shared" si="7"/>
        <v>15000</v>
      </c>
      <c r="E127" s="38">
        <v>0</v>
      </c>
      <c r="F127" s="38">
        <v>0</v>
      </c>
      <c r="G127" s="38">
        <v>15000</v>
      </c>
    </row>
    <row r="128" spans="1:7" ht="23.25" customHeight="1">
      <c r="A128" s="29"/>
      <c r="B128" s="45" t="s">
        <v>37</v>
      </c>
      <c r="C128" s="38">
        <v>117000</v>
      </c>
      <c r="D128" s="38">
        <f t="shared" si="7"/>
        <v>26500</v>
      </c>
      <c r="E128" s="38">
        <v>10000</v>
      </c>
      <c r="F128" s="38">
        <v>5500</v>
      </c>
      <c r="G128" s="38">
        <v>11000</v>
      </c>
    </row>
    <row r="129" spans="1:7" ht="21.75" customHeight="1">
      <c r="A129" s="29"/>
      <c r="B129" s="45" t="s">
        <v>38</v>
      </c>
      <c r="C129" s="38">
        <v>2338100</v>
      </c>
      <c r="D129" s="38">
        <f t="shared" si="7"/>
        <v>511151.37</v>
      </c>
      <c r="E129" s="38">
        <v>164892.85</v>
      </c>
      <c r="F129" s="38">
        <v>164892.85</v>
      </c>
      <c r="G129" s="38">
        <v>181365.67</v>
      </c>
    </row>
    <row r="130" spans="1:7" ht="21" customHeight="1">
      <c r="A130" s="29"/>
      <c r="B130" s="45" t="s">
        <v>39</v>
      </c>
      <c r="C130" s="38">
        <v>265000</v>
      </c>
      <c r="D130" s="38">
        <f t="shared" si="7"/>
        <v>40000</v>
      </c>
      <c r="E130" s="38">
        <v>16000</v>
      </c>
      <c r="F130" s="38">
        <v>8000</v>
      </c>
      <c r="G130" s="38">
        <v>16000</v>
      </c>
    </row>
    <row r="131" spans="1:7" ht="24" customHeight="1">
      <c r="A131" s="29"/>
      <c r="B131" s="45" t="s">
        <v>40</v>
      </c>
      <c r="C131" s="38">
        <v>111000</v>
      </c>
      <c r="D131" s="38">
        <f t="shared" si="7"/>
        <v>35000</v>
      </c>
      <c r="E131" s="38">
        <v>10000</v>
      </c>
      <c r="F131" s="38">
        <v>10000</v>
      </c>
      <c r="G131" s="38">
        <v>15000</v>
      </c>
    </row>
    <row r="132" spans="1:7" ht="24" customHeight="1">
      <c r="A132" s="29"/>
      <c r="B132" s="45" t="s">
        <v>41</v>
      </c>
      <c r="C132" s="38">
        <v>60000</v>
      </c>
      <c r="D132" s="38">
        <f t="shared" si="7"/>
        <v>28500</v>
      </c>
      <c r="E132" s="38">
        <v>9500</v>
      </c>
      <c r="F132" s="38">
        <v>9500</v>
      </c>
      <c r="G132" s="38">
        <v>9500</v>
      </c>
    </row>
    <row r="133" spans="1:7" ht="21.75" customHeight="1">
      <c r="A133" s="31"/>
      <c r="B133" s="60" t="s">
        <v>112</v>
      </c>
      <c r="C133" s="33">
        <v>138880</v>
      </c>
      <c r="D133" s="38">
        <f t="shared" si="7"/>
        <v>32467.83</v>
      </c>
      <c r="E133" s="33">
        <v>4245.56</v>
      </c>
      <c r="F133" s="33">
        <v>4245.56</v>
      </c>
      <c r="G133" s="33">
        <v>23976.71</v>
      </c>
    </row>
    <row r="134" spans="1:7" s="201" customFormat="1" ht="22.5" customHeight="1" thickBot="1">
      <c r="A134" s="72"/>
      <c r="B134" s="63" t="s">
        <v>15</v>
      </c>
      <c r="C134" s="204">
        <f>SUM(C123:C133)</f>
        <v>4602980</v>
      </c>
      <c r="D134" s="204">
        <f>SUM(D123:D133)</f>
        <v>1118819.2000000002</v>
      </c>
      <c r="E134" s="204">
        <f>SUM(E123:E133)</f>
        <v>377288.41</v>
      </c>
      <c r="F134" s="204">
        <f>SUM(F123:F133)</f>
        <v>364038.41</v>
      </c>
      <c r="G134" s="204">
        <f>SUM(G123:G133)</f>
        <v>377492.38000000006</v>
      </c>
    </row>
    <row r="135" spans="1:7" ht="24" thickTop="1">
      <c r="A135" s="31">
        <v>11</v>
      </c>
      <c r="B135" s="53" t="s">
        <v>142</v>
      </c>
      <c r="C135" s="33">
        <v>998000</v>
      </c>
      <c r="D135" s="33">
        <f>SUM(E135:G135)</f>
        <v>237000</v>
      </c>
      <c r="E135" s="33">
        <v>79000</v>
      </c>
      <c r="F135" s="33">
        <v>79000</v>
      </c>
      <c r="G135" s="33">
        <v>79000</v>
      </c>
    </row>
    <row r="136" spans="1:7" ht="23.25">
      <c r="A136" s="29"/>
      <c r="B136" s="61" t="s">
        <v>41</v>
      </c>
      <c r="C136" s="57">
        <v>130000</v>
      </c>
      <c r="D136" s="101">
        <f>SUM(E136:G136)</f>
        <v>32400</v>
      </c>
      <c r="E136" s="101">
        <v>10800</v>
      </c>
      <c r="F136" s="101">
        <v>10800</v>
      </c>
      <c r="G136" s="101">
        <v>10800</v>
      </c>
    </row>
    <row r="137" spans="1:7" s="201" customFormat="1" ht="22.5" customHeight="1" thickBot="1">
      <c r="A137" s="208"/>
      <c r="B137" s="63" t="s">
        <v>15</v>
      </c>
      <c r="C137" s="204">
        <f>SUM(C135:C136)</f>
        <v>1128000</v>
      </c>
      <c r="D137" s="204">
        <f>SUM(D135:D136)</f>
        <v>269400</v>
      </c>
      <c r="E137" s="204">
        <f>SUM(E135:E136)</f>
        <v>89800</v>
      </c>
      <c r="F137" s="204">
        <f>SUM(F135:F136)</f>
        <v>89800</v>
      </c>
      <c r="G137" s="204">
        <f>SUM(G135:G136)</f>
        <v>89800</v>
      </c>
    </row>
    <row r="138" spans="1:7" ht="24" customHeight="1" thickTop="1">
      <c r="A138" s="29">
        <v>12</v>
      </c>
      <c r="B138" s="66" t="s">
        <v>143</v>
      </c>
      <c r="C138" s="48">
        <v>145000</v>
      </c>
      <c r="D138" s="48">
        <f>SUM(E138:G138)</f>
        <v>0</v>
      </c>
      <c r="E138" s="48">
        <v>0</v>
      </c>
      <c r="F138" s="48">
        <v>0</v>
      </c>
      <c r="G138" s="48">
        <v>0</v>
      </c>
    </row>
    <row r="139" spans="1:7" ht="20.25" customHeight="1">
      <c r="A139" s="29"/>
      <c r="B139" s="45" t="s">
        <v>38</v>
      </c>
      <c r="C139" s="38">
        <v>5030000</v>
      </c>
      <c r="D139" s="48">
        <f>SUM(E139:G139)</f>
        <v>1225900</v>
      </c>
      <c r="E139" s="48">
        <v>20000</v>
      </c>
      <c r="F139" s="38">
        <v>1180900</v>
      </c>
      <c r="G139" s="38">
        <v>25000</v>
      </c>
    </row>
    <row r="140" spans="1:7" ht="22.5" customHeight="1">
      <c r="A140" s="59"/>
      <c r="B140" s="45" t="s">
        <v>34</v>
      </c>
      <c r="C140" s="38">
        <v>150000</v>
      </c>
      <c r="D140" s="48">
        <f>SUM(E140:G140)</f>
        <v>0</v>
      </c>
      <c r="E140" s="48">
        <v>0</v>
      </c>
      <c r="F140" s="38">
        <v>0</v>
      </c>
      <c r="G140" s="38">
        <v>0</v>
      </c>
    </row>
    <row r="141" spans="1:7" ht="26.25" customHeight="1">
      <c r="A141" s="59"/>
      <c r="B141" s="45" t="s">
        <v>43</v>
      </c>
      <c r="C141" s="33">
        <v>130000</v>
      </c>
      <c r="D141" s="48">
        <f>SUM(E141:G141)</f>
        <v>130000</v>
      </c>
      <c r="E141" s="48">
        <v>0</v>
      </c>
      <c r="F141" s="33">
        <v>0</v>
      </c>
      <c r="G141" s="38">
        <v>130000</v>
      </c>
    </row>
    <row r="142" spans="1:7" s="201" customFormat="1" ht="24" customHeight="1" thickBot="1">
      <c r="A142" s="72"/>
      <c r="B142" s="63" t="s">
        <v>15</v>
      </c>
      <c r="C142" s="204">
        <f>SUM(C138:C141)</f>
        <v>5455000</v>
      </c>
      <c r="D142" s="204">
        <f>SUM(D138:D141)</f>
        <v>1355900</v>
      </c>
      <c r="E142" s="204">
        <f>SUM(E138:E141)</f>
        <v>20000</v>
      </c>
      <c r="F142" s="204">
        <f>SUM(F138:F141)</f>
        <v>1180900</v>
      </c>
      <c r="G142" s="204">
        <f>SUM(G138:G141)</f>
        <v>155000</v>
      </c>
    </row>
    <row r="143" spans="1:7" ht="22.5" customHeight="1" thickTop="1">
      <c r="A143" s="43">
        <v>13</v>
      </c>
      <c r="B143" s="66" t="s">
        <v>144</v>
      </c>
      <c r="C143" s="33">
        <v>17000</v>
      </c>
      <c r="D143" s="70">
        <f>SUM(E143:G143)</f>
        <v>0</v>
      </c>
      <c r="E143" s="33">
        <v>0</v>
      </c>
      <c r="F143" s="33">
        <v>0</v>
      </c>
      <c r="G143" s="48">
        <v>0</v>
      </c>
    </row>
    <row r="144" spans="1:7" ht="21" customHeight="1">
      <c r="A144" s="29"/>
      <c r="B144" s="45" t="s">
        <v>34</v>
      </c>
      <c r="C144" s="38">
        <v>55000</v>
      </c>
      <c r="D144" s="38">
        <f>SUM(E144:G144)</f>
        <v>55000</v>
      </c>
      <c r="E144" s="38">
        <v>55000</v>
      </c>
      <c r="F144" s="38">
        <v>0</v>
      </c>
      <c r="G144" s="38">
        <v>0</v>
      </c>
    </row>
    <row r="145" spans="1:7" ht="21" customHeight="1">
      <c r="A145" s="29"/>
      <c r="B145" s="45" t="s">
        <v>145</v>
      </c>
      <c r="C145" s="38">
        <v>179800</v>
      </c>
      <c r="D145" s="38">
        <f>SUM(E145:G145)</f>
        <v>0</v>
      </c>
      <c r="E145" s="38">
        <v>0</v>
      </c>
      <c r="F145" s="38">
        <v>0</v>
      </c>
      <c r="G145" s="38">
        <v>0</v>
      </c>
    </row>
    <row r="146" spans="1:7" ht="23.25" customHeight="1">
      <c r="A146" s="29"/>
      <c r="B146" s="45" t="s">
        <v>61</v>
      </c>
      <c r="C146" s="38">
        <v>169000</v>
      </c>
      <c r="D146" s="101">
        <f>SUM(E146:G146)</f>
        <v>0</v>
      </c>
      <c r="E146" s="33">
        <v>0</v>
      </c>
      <c r="F146" s="33">
        <v>0</v>
      </c>
      <c r="G146" s="48">
        <v>0</v>
      </c>
    </row>
    <row r="147" spans="1:7" s="201" customFormat="1" ht="27" customHeight="1" thickBot="1">
      <c r="A147" s="213"/>
      <c r="B147" s="129" t="s">
        <v>48</v>
      </c>
      <c r="C147" s="204">
        <f>SUM(C143:C146)</f>
        <v>420800</v>
      </c>
      <c r="D147" s="204">
        <f>SUM(D143:D146)</f>
        <v>55000</v>
      </c>
      <c r="E147" s="204">
        <f>SUM(E143:E146)</f>
        <v>55000</v>
      </c>
      <c r="F147" s="204">
        <f>SUM(F143:F146)</f>
        <v>0</v>
      </c>
      <c r="G147" s="204">
        <f>SUM(G143:G146)</f>
        <v>0</v>
      </c>
    </row>
    <row r="148" spans="1:7" ht="15.75" customHeight="1" thickTop="1">
      <c r="A148" s="124"/>
      <c r="B148" s="99"/>
      <c r="C148" s="56"/>
      <c r="D148" s="56"/>
      <c r="E148" s="56"/>
      <c r="F148" s="56"/>
      <c r="G148" s="56"/>
    </row>
    <row r="149" spans="1:7" ht="23.25" customHeight="1">
      <c r="A149" s="225" t="s">
        <v>120</v>
      </c>
      <c r="B149" s="225"/>
      <c r="C149" s="225"/>
      <c r="D149" s="225"/>
      <c r="E149" s="225"/>
      <c r="F149" s="225"/>
      <c r="G149" s="225"/>
    </row>
    <row r="150" spans="1:7" ht="24.75" customHeight="1">
      <c r="A150" s="30" t="s">
        <v>2</v>
      </c>
      <c r="B150" s="30" t="s">
        <v>3</v>
      </c>
      <c r="C150" s="30" t="s">
        <v>4</v>
      </c>
      <c r="D150" s="228" t="s">
        <v>14</v>
      </c>
      <c r="E150" s="229"/>
      <c r="F150" s="229"/>
      <c r="G150" s="230"/>
    </row>
    <row r="151" spans="1:7" ht="27" customHeight="1">
      <c r="A151" s="36"/>
      <c r="B151" s="36"/>
      <c r="C151" s="36"/>
      <c r="D151" s="22" t="s">
        <v>148</v>
      </c>
      <c r="E151" s="37" t="s">
        <v>85</v>
      </c>
      <c r="F151" s="37" t="s">
        <v>86</v>
      </c>
      <c r="G151" s="37" t="s">
        <v>87</v>
      </c>
    </row>
    <row r="152" spans="1:7" s="201" customFormat="1" ht="27" customHeight="1">
      <c r="A152" s="154"/>
      <c r="B152" s="134" t="s">
        <v>58</v>
      </c>
      <c r="C152" s="207">
        <f>C147</f>
        <v>420800</v>
      </c>
      <c r="D152" s="207">
        <f>D147</f>
        <v>55000</v>
      </c>
      <c r="E152" s="214">
        <f>E147</f>
        <v>55000</v>
      </c>
      <c r="F152" s="214">
        <f>F147</f>
        <v>0</v>
      </c>
      <c r="G152" s="207">
        <f>G147</f>
        <v>0</v>
      </c>
    </row>
    <row r="153" spans="1:7" ht="27" customHeight="1">
      <c r="A153" s="29"/>
      <c r="B153" s="45" t="s">
        <v>38</v>
      </c>
      <c r="C153" s="127">
        <v>45000</v>
      </c>
      <c r="D153" s="127">
        <f>E153+F153+G153</f>
        <v>45000</v>
      </c>
      <c r="E153" s="38"/>
      <c r="F153" s="38">
        <v>45000</v>
      </c>
      <c r="G153" s="38">
        <v>0</v>
      </c>
    </row>
    <row r="154" spans="1:7" ht="27" customHeight="1">
      <c r="A154" s="29"/>
      <c r="B154" s="45" t="s">
        <v>35</v>
      </c>
      <c r="C154" s="127">
        <v>69000</v>
      </c>
      <c r="D154" s="127">
        <f>E154+F154+G154</f>
        <v>29000</v>
      </c>
      <c r="E154" s="38">
        <v>19000</v>
      </c>
      <c r="F154" s="38">
        <v>0</v>
      </c>
      <c r="G154" s="38">
        <v>10000</v>
      </c>
    </row>
    <row r="155" spans="1:8" ht="27" customHeight="1">
      <c r="A155" s="29"/>
      <c r="B155" s="45" t="s">
        <v>36</v>
      </c>
      <c r="C155" s="127">
        <v>7900</v>
      </c>
      <c r="D155" s="127">
        <v>0</v>
      </c>
      <c r="E155" s="38">
        <v>0</v>
      </c>
      <c r="F155" s="38">
        <v>0</v>
      </c>
      <c r="G155" s="38">
        <v>0</v>
      </c>
      <c r="H155" s="20"/>
    </row>
    <row r="156" spans="1:7" ht="27" customHeight="1">
      <c r="A156" s="29"/>
      <c r="B156" s="145" t="s">
        <v>37</v>
      </c>
      <c r="C156" s="143">
        <v>23000</v>
      </c>
      <c r="D156" s="127">
        <f>E156+F156+G156</f>
        <v>23000</v>
      </c>
      <c r="E156" s="38">
        <v>23000</v>
      </c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0</v>
      </c>
      <c r="D157" s="127">
        <v>0</v>
      </c>
      <c r="E157" s="38"/>
      <c r="F157" s="38">
        <v>0</v>
      </c>
      <c r="G157" s="38"/>
    </row>
    <row r="158" spans="1:7" ht="27" customHeight="1">
      <c r="A158" s="29"/>
      <c r="B158" s="145" t="s">
        <v>41</v>
      </c>
      <c r="C158" s="143">
        <v>11000</v>
      </c>
      <c r="D158" s="127">
        <f>E158+F158+G158</f>
        <v>11000</v>
      </c>
      <c r="E158" s="38">
        <v>11000</v>
      </c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160000</v>
      </c>
      <c r="D159" s="57">
        <f>E159+F159+G159</f>
        <v>60000</v>
      </c>
      <c r="E159" s="33">
        <v>60000</v>
      </c>
      <c r="F159" s="33">
        <v>0</v>
      </c>
      <c r="G159" s="33">
        <v>0</v>
      </c>
    </row>
    <row r="160" spans="1:7" ht="27" customHeight="1">
      <c r="A160" s="29"/>
      <c r="B160" s="45" t="s">
        <v>112</v>
      </c>
      <c r="C160" s="25">
        <v>69290</v>
      </c>
      <c r="D160" s="101">
        <f>E160+F160+G160</f>
        <v>24290</v>
      </c>
      <c r="E160" s="101">
        <v>10000</v>
      </c>
      <c r="F160" s="101">
        <v>0</v>
      </c>
      <c r="G160" s="101">
        <v>14290</v>
      </c>
    </row>
    <row r="161" spans="1:7" s="201" customFormat="1" ht="27" customHeight="1" thickBot="1">
      <c r="A161" s="208"/>
      <c r="B161" s="63" t="s">
        <v>15</v>
      </c>
      <c r="C161" s="204">
        <f>SUM(C152:C160)</f>
        <v>805990</v>
      </c>
      <c r="D161" s="204">
        <f>SUM(D152:D160)</f>
        <v>247290</v>
      </c>
      <c r="E161" s="204">
        <f>SUM(E152:E160)</f>
        <v>178000</v>
      </c>
      <c r="F161" s="204">
        <f>SUM(F152:F160)</f>
        <v>45000</v>
      </c>
      <c r="G161" s="204">
        <f>SUM(G152:G160)</f>
        <v>24290</v>
      </c>
    </row>
    <row r="162" spans="1:7" ht="29.25" customHeight="1" thickTop="1">
      <c r="A162" s="29">
        <v>14</v>
      </c>
      <c r="B162" s="68" t="s">
        <v>64</v>
      </c>
      <c r="C162" s="33">
        <v>2853200</v>
      </c>
      <c r="D162" s="70">
        <f>SUM(E162:G162)</f>
        <v>0</v>
      </c>
      <c r="E162" s="33"/>
      <c r="F162" s="33"/>
      <c r="G162" s="33"/>
    </row>
    <row r="163" spans="1:7" ht="25.5" customHeight="1">
      <c r="A163" s="29"/>
      <c r="B163" s="45" t="s">
        <v>41</v>
      </c>
      <c r="C163" s="38">
        <v>100000</v>
      </c>
      <c r="D163" s="38">
        <f>SUM(E163:G163)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50900</v>
      </c>
      <c r="D164" s="101">
        <f>SUM(E164:G164)</f>
        <v>24000</v>
      </c>
      <c r="E164" s="33">
        <v>8000</v>
      </c>
      <c r="F164" s="33">
        <v>8000</v>
      </c>
      <c r="G164" s="48">
        <v>8000</v>
      </c>
    </row>
    <row r="165" spans="1:7" s="201" customFormat="1" ht="27.75" customHeight="1" thickBot="1">
      <c r="A165" s="72"/>
      <c r="B165" s="63" t="s">
        <v>15</v>
      </c>
      <c r="C165" s="204">
        <f>SUM(C162:C164)</f>
        <v>3004100</v>
      </c>
      <c r="D165" s="204">
        <f>SUM(D162:D164)</f>
        <v>24000</v>
      </c>
      <c r="E165" s="204">
        <f>SUM(E162:E164)</f>
        <v>8000</v>
      </c>
      <c r="F165" s="204">
        <f>SUM(F162:F164)</f>
        <v>8000</v>
      </c>
      <c r="G165" s="204">
        <f>SUM(G162:G164)</f>
        <v>8000</v>
      </c>
    </row>
    <row r="166" spans="1:7" ht="33" customHeight="1" thickTop="1">
      <c r="A166" s="31">
        <v>15</v>
      </c>
      <c r="B166" s="68" t="s">
        <v>119</v>
      </c>
      <c r="C166" s="39">
        <v>4658520</v>
      </c>
      <c r="D166" s="125">
        <f>E166+F166+G166</f>
        <v>300630.99</v>
      </c>
      <c r="E166" s="39">
        <v>150210.33</v>
      </c>
      <c r="F166" s="39">
        <v>50210.33</v>
      </c>
      <c r="G166" s="39">
        <v>100210.33</v>
      </c>
    </row>
    <row r="167" spans="1:7" ht="30" customHeight="1">
      <c r="A167" s="29"/>
      <c r="B167" s="40" t="s">
        <v>122</v>
      </c>
      <c r="C167" s="44">
        <v>130000</v>
      </c>
      <c r="D167" s="38">
        <f>E167+F167+G167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96000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s="201" customFormat="1" ht="36" customHeight="1" thickBot="1">
      <c r="A169" s="213"/>
      <c r="B169" s="63" t="s">
        <v>15</v>
      </c>
      <c r="C169" s="204">
        <f>SUM(C166:C168)</f>
        <v>4884520</v>
      </c>
      <c r="D169" s="204">
        <f>SUM(D166:D168)</f>
        <v>324630.99</v>
      </c>
      <c r="E169" s="204">
        <f>SUM(E166:E168)</f>
        <v>158210.33</v>
      </c>
      <c r="F169" s="204">
        <f>SUM(F166:F168)</f>
        <v>58210.33</v>
      </c>
      <c r="G169" s="204">
        <f>SUM(G166:G168)</f>
        <v>108210.33</v>
      </c>
    </row>
    <row r="170" spans="1:7" ht="21.75" thickTop="1">
      <c r="A170" s="216"/>
      <c r="B170" s="216"/>
      <c r="C170" s="216"/>
      <c r="D170" s="216"/>
      <c r="E170" s="216"/>
      <c r="F170" s="216"/>
      <c r="G170" s="216"/>
    </row>
    <row r="171" spans="1:7" ht="14.25">
      <c r="A171" s="35"/>
      <c r="B171" s="35"/>
      <c r="C171" s="35"/>
      <c r="D171" s="35" t="s">
        <v>42</v>
      </c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</sheetData>
  <mergeCells count="13">
    <mergeCell ref="D5:G5"/>
    <mergeCell ref="A36:G36"/>
    <mergeCell ref="D37:G37"/>
    <mergeCell ref="A1:G1"/>
    <mergeCell ref="A2:G2"/>
    <mergeCell ref="A3:G3"/>
    <mergeCell ref="A4:G4"/>
    <mergeCell ref="A149:G149"/>
    <mergeCell ref="D150:G150"/>
    <mergeCell ref="D72:G72"/>
    <mergeCell ref="A71:G71"/>
    <mergeCell ref="A112:G112"/>
    <mergeCell ref="D113:G113"/>
  </mergeCells>
  <printOptions/>
  <pageMargins left="0.23" right="0.21" top="0.13" bottom="0.12" header="0.18" footer="0.17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7">
      <selection activeCell="I20" sqref="I20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178</v>
      </c>
      <c r="B3" s="227"/>
      <c r="C3" s="227"/>
      <c r="D3" s="227"/>
      <c r="E3" s="227"/>
      <c r="F3" s="227"/>
      <c r="G3" s="227"/>
    </row>
    <row r="4" spans="1:7" ht="27" customHeight="1">
      <c r="A4" s="225" t="s">
        <v>184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163</v>
      </c>
      <c r="E6" s="22" t="s">
        <v>88</v>
      </c>
      <c r="F6" s="22" t="s">
        <v>89</v>
      </c>
      <c r="G6" s="22" t="s">
        <v>90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8980250</v>
      </c>
      <c r="D9" s="25">
        <v>1924245</v>
      </c>
      <c r="E9" s="25">
        <v>641415</v>
      </c>
      <c r="F9" s="25">
        <v>614415</v>
      </c>
      <c r="G9" s="25">
        <v>614415</v>
      </c>
    </row>
    <row r="10" spans="1:7" ht="24" customHeight="1">
      <c r="A10" s="29"/>
      <c r="B10" s="24" t="s">
        <v>93</v>
      </c>
      <c r="C10" s="25">
        <v>463300</v>
      </c>
      <c r="D10" s="25">
        <f>E10+F10+G10</f>
        <v>122124</v>
      </c>
      <c r="E10" s="25">
        <v>40708</v>
      </c>
      <c r="F10" s="25">
        <v>40708</v>
      </c>
      <c r="G10" s="25">
        <v>40708</v>
      </c>
    </row>
    <row r="11" spans="1:7" ht="26.25" customHeight="1">
      <c r="A11" s="29"/>
      <c r="B11" s="24" t="s">
        <v>97</v>
      </c>
      <c r="C11" s="25">
        <v>1999090</v>
      </c>
      <c r="D11" s="25">
        <v>613710</v>
      </c>
      <c r="E11" s="25">
        <v>204570</v>
      </c>
      <c r="F11" s="25">
        <v>204570</v>
      </c>
      <c r="G11" s="25">
        <v>204570</v>
      </c>
    </row>
    <row r="12" spans="1:9" ht="28.5" customHeight="1">
      <c r="A12" s="29"/>
      <c r="B12" s="24" t="s">
        <v>94</v>
      </c>
      <c r="C12" s="25">
        <v>44800</v>
      </c>
      <c r="D12" s="25">
        <v>7260</v>
      </c>
      <c r="E12" s="25">
        <v>220</v>
      </c>
      <c r="F12" s="25">
        <v>2420</v>
      </c>
      <c r="G12" s="25">
        <v>2420</v>
      </c>
      <c r="I12" t="s">
        <v>114</v>
      </c>
    </row>
    <row r="13" spans="1:7" ht="26.25" customHeight="1">
      <c r="A13" s="29"/>
      <c r="B13" s="24" t="s">
        <v>98</v>
      </c>
      <c r="C13" s="25">
        <v>4556540</v>
      </c>
      <c r="D13" s="25">
        <v>979428</v>
      </c>
      <c r="E13" s="25">
        <v>326476</v>
      </c>
      <c r="F13" s="25">
        <v>326476</v>
      </c>
      <c r="G13" s="25">
        <v>326476</v>
      </c>
    </row>
    <row r="14" spans="1:7" ht="24.75" customHeight="1">
      <c r="A14" s="29"/>
      <c r="B14" s="24" t="s">
        <v>95</v>
      </c>
      <c r="C14" s="25">
        <v>463500</v>
      </c>
      <c r="D14" s="25">
        <v>132795</v>
      </c>
      <c r="E14" s="25">
        <v>44265</v>
      </c>
      <c r="F14" s="25">
        <v>44265</v>
      </c>
      <c r="G14" s="25">
        <v>44265</v>
      </c>
    </row>
    <row r="15" spans="1:7" ht="25.5" customHeight="1">
      <c r="A15" s="29">
        <v>3</v>
      </c>
      <c r="B15" s="24" t="s">
        <v>6</v>
      </c>
      <c r="C15" s="25">
        <v>1630200</v>
      </c>
      <c r="D15" s="25">
        <v>240000</v>
      </c>
      <c r="E15" s="25">
        <v>49500</v>
      </c>
      <c r="F15" s="25">
        <v>80500</v>
      </c>
      <c r="G15" s="25">
        <v>110000</v>
      </c>
    </row>
    <row r="16" spans="1:7" ht="26.25" customHeight="1">
      <c r="A16" s="29">
        <v>4</v>
      </c>
      <c r="B16" s="24" t="s">
        <v>7</v>
      </c>
      <c r="C16" s="25">
        <v>8178300</v>
      </c>
      <c r="D16" s="25">
        <v>1087537</v>
      </c>
      <c r="E16" s="25">
        <v>465380</v>
      </c>
      <c r="F16" s="25">
        <v>340978</v>
      </c>
      <c r="G16" s="25">
        <v>281179</v>
      </c>
    </row>
    <row r="17" spans="1:7" ht="27" customHeight="1">
      <c r="A17" s="29">
        <v>5</v>
      </c>
      <c r="B17" s="24" t="s">
        <v>8</v>
      </c>
      <c r="C17" s="25">
        <v>4602980</v>
      </c>
      <c r="D17" s="25">
        <v>855790.05</v>
      </c>
      <c r="E17" s="25">
        <v>197070.4</v>
      </c>
      <c r="F17" s="25">
        <v>353957.44</v>
      </c>
      <c r="G17" s="25">
        <v>304762.21</v>
      </c>
    </row>
    <row r="18" spans="1:7" ht="22.5" customHeight="1">
      <c r="A18" s="29">
        <v>6</v>
      </c>
      <c r="B18" s="24" t="s">
        <v>9</v>
      </c>
      <c r="C18" s="25">
        <v>1128000</v>
      </c>
      <c r="D18" s="25">
        <v>273000</v>
      </c>
      <c r="E18" s="25">
        <v>91000</v>
      </c>
      <c r="F18" s="25">
        <v>91000</v>
      </c>
      <c r="G18" s="25">
        <v>91000</v>
      </c>
    </row>
    <row r="19" spans="1:7" ht="27" customHeight="1">
      <c r="A19" s="29">
        <v>7</v>
      </c>
      <c r="B19" s="24" t="s">
        <v>11</v>
      </c>
      <c r="C19" s="25">
        <v>760990</v>
      </c>
      <c r="D19" s="25">
        <v>206900</v>
      </c>
      <c r="E19" s="25">
        <v>50000</v>
      </c>
      <c r="F19" s="25">
        <v>88400</v>
      </c>
      <c r="G19" s="25">
        <v>68500</v>
      </c>
    </row>
    <row r="20" spans="1:7" ht="26.25" customHeight="1">
      <c r="A20" s="29">
        <v>8</v>
      </c>
      <c r="B20" s="24" t="s">
        <v>12</v>
      </c>
      <c r="C20" s="25">
        <v>3004100</v>
      </c>
      <c r="D20" s="25">
        <v>1769100</v>
      </c>
      <c r="E20" s="25">
        <v>0</v>
      </c>
      <c r="F20" s="25">
        <v>533200</v>
      </c>
      <c r="G20" s="25">
        <v>1235900</v>
      </c>
    </row>
    <row r="21" spans="1:7" ht="24.75" customHeight="1">
      <c r="A21" s="29">
        <v>9</v>
      </c>
      <c r="B21" s="24" t="s">
        <v>10</v>
      </c>
      <c r="C21" s="25">
        <v>5455000</v>
      </c>
      <c r="D21" s="25">
        <v>2630000</v>
      </c>
      <c r="E21" s="25">
        <v>250000</v>
      </c>
      <c r="F21" s="25">
        <v>2380000</v>
      </c>
      <c r="G21" s="25"/>
    </row>
    <row r="22" spans="1:7" ht="25.5" customHeight="1">
      <c r="A22" s="59">
        <v>10</v>
      </c>
      <c r="B22" s="111" t="s">
        <v>66</v>
      </c>
      <c r="C22" s="112">
        <v>4884520</v>
      </c>
      <c r="D22" s="112">
        <v>436024.99</v>
      </c>
      <c r="E22" s="25">
        <v>87008.33</v>
      </c>
      <c r="F22" s="25">
        <v>142008.33</v>
      </c>
      <c r="G22" s="25">
        <v>207008.33</v>
      </c>
    </row>
    <row r="23" spans="1:7" ht="27.75" customHeight="1" thickBot="1">
      <c r="A23" s="26"/>
      <c r="B23" s="113" t="s">
        <v>46</v>
      </c>
      <c r="C23" s="114">
        <f>SUM(C7:C22)</f>
        <v>48999890</v>
      </c>
      <c r="D23" s="128">
        <f>SUM(D7:D22)</f>
        <v>11989994.040000001</v>
      </c>
      <c r="E23" s="114">
        <f>SUM(E7:E22)</f>
        <v>2684972.73</v>
      </c>
      <c r="F23" s="114">
        <f>SUM(F7:F22)</f>
        <v>5480257.77</v>
      </c>
      <c r="G23" s="114">
        <f>SUM(G7:G22)</f>
        <v>3768563.54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27" t="s">
        <v>73</v>
      </c>
      <c r="C28" s="227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40" zoomScaleNormal="140" workbookViewId="0" topLeftCell="A1">
      <selection activeCell="I14" sqref="I14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188</v>
      </c>
      <c r="B3" s="227"/>
      <c r="C3" s="227"/>
      <c r="D3" s="227"/>
      <c r="E3" s="227"/>
      <c r="F3" s="227"/>
      <c r="G3" s="227"/>
    </row>
    <row r="4" spans="1:7" ht="27" customHeight="1">
      <c r="A4" s="225" t="s">
        <v>189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123</v>
      </c>
      <c r="E6" s="22" t="s">
        <v>175</v>
      </c>
      <c r="F6" s="22" t="s">
        <v>99</v>
      </c>
      <c r="G6" s="22" t="s">
        <v>100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8980250</v>
      </c>
      <c r="D9" s="25">
        <f>E9+F9+G9</f>
        <v>2229387</v>
      </c>
      <c r="E9" s="25">
        <v>743129</v>
      </c>
      <c r="F9" s="25">
        <v>743129</v>
      </c>
      <c r="G9" s="25">
        <v>743129</v>
      </c>
    </row>
    <row r="10" spans="1:7" ht="24" customHeight="1">
      <c r="A10" s="29"/>
      <c r="B10" s="24" t="s">
        <v>93</v>
      </c>
      <c r="C10" s="25">
        <v>463300</v>
      </c>
      <c r="D10" s="25">
        <f>E10+F10+G10</f>
        <v>143424</v>
      </c>
      <c r="E10" s="25">
        <v>47808</v>
      </c>
      <c r="F10" s="25">
        <v>47808</v>
      </c>
      <c r="G10" s="25">
        <v>47808</v>
      </c>
    </row>
    <row r="11" spans="1:7" ht="26.25" customHeight="1">
      <c r="A11" s="29"/>
      <c r="B11" s="24" t="s">
        <v>97</v>
      </c>
      <c r="C11" s="25">
        <v>1999090</v>
      </c>
      <c r="D11" s="25">
        <f>E11+F11+G11</f>
        <v>503487</v>
      </c>
      <c r="E11" s="25">
        <v>167829</v>
      </c>
      <c r="F11" s="25">
        <v>167829</v>
      </c>
      <c r="G11" s="25">
        <v>167829</v>
      </c>
    </row>
    <row r="12" spans="1:9" ht="28.5" customHeight="1">
      <c r="A12" s="29"/>
      <c r="B12" s="24" t="s">
        <v>94</v>
      </c>
      <c r="C12" s="25">
        <v>44800</v>
      </c>
      <c r="D12" s="25">
        <f>E12+F12+G12</f>
        <v>8400</v>
      </c>
      <c r="E12" s="25">
        <v>2800</v>
      </c>
      <c r="F12" s="25">
        <v>2800</v>
      </c>
      <c r="G12" s="25">
        <v>2800</v>
      </c>
      <c r="I12" t="s">
        <v>114</v>
      </c>
    </row>
    <row r="13" spans="1:7" ht="26.25" customHeight="1">
      <c r="A13" s="29"/>
      <c r="B13" s="24" t="s">
        <v>98</v>
      </c>
      <c r="C13" s="25">
        <v>4556540</v>
      </c>
      <c r="D13" s="25">
        <f>E13+F13+G13</f>
        <v>1026189</v>
      </c>
      <c r="E13" s="25">
        <v>342063</v>
      </c>
      <c r="F13" s="25">
        <v>342063</v>
      </c>
      <c r="G13" s="25">
        <v>342063</v>
      </c>
    </row>
    <row r="14" spans="1:7" ht="24.75" customHeight="1">
      <c r="A14" s="29"/>
      <c r="B14" s="24" t="s">
        <v>95</v>
      </c>
      <c r="C14" s="25">
        <v>463500</v>
      </c>
      <c r="D14" s="25">
        <f>E14+F14+G14</f>
        <v>121515</v>
      </c>
      <c r="E14" s="25">
        <v>40505</v>
      </c>
      <c r="F14" s="25">
        <v>40505</v>
      </c>
      <c r="G14" s="25">
        <v>40505</v>
      </c>
    </row>
    <row r="15" spans="1:7" ht="25.5" customHeight="1">
      <c r="A15" s="29">
        <v>3</v>
      </c>
      <c r="B15" s="24" t="s">
        <v>6</v>
      </c>
      <c r="C15" s="25">
        <v>1630200</v>
      </c>
      <c r="D15" s="25">
        <f>E15+F15+G15</f>
        <v>283500</v>
      </c>
      <c r="E15" s="25">
        <v>105900</v>
      </c>
      <c r="F15" s="25">
        <v>87400</v>
      </c>
      <c r="G15" s="25">
        <v>90200</v>
      </c>
    </row>
    <row r="16" spans="1:7" ht="24.75" customHeight="1">
      <c r="A16" s="29">
        <v>4</v>
      </c>
      <c r="B16" s="24" t="s">
        <v>7</v>
      </c>
      <c r="C16" s="25">
        <v>8178300</v>
      </c>
      <c r="D16" s="25">
        <f>E16+F16+G16</f>
        <v>1902482</v>
      </c>
      <c r="E16" s="25">
        <v>665181</v>
      </c>
      <c r="F16" s="25">
        <v>703101</v>
      </c>
      <c r="G16" s="25">
        <v>534200</v>
      </c>
    </row>
    <row r="17" spans="1:7" ht="27" customHeight="1">
      <c r="A17" s="29">
        <v>5</v>
      </c>
      <c r="B17" s="24" t="s">
        <v>8</v>
      </c>
      <c r="C17" s="25">
        <v>4602980</v>
      </c>
      <c r="D17" s="25">
        <f>E17+F17+G17</f>
        <v>1247833.8</v>
      </c>
      <c r="E17" s="25">
        <v>408957.44</v>
      </c>
      <c r="F17" s="25">
        <v>426438.92</v>
      </c>
      <c r="G17" s="25">
        <v>412437.44</v>
      </c>
    </row>
    <row r="18" spans="1:7" ht="22.5" customHeight="1">
      <c r="A18" s="29">
        <v>6</v>
      </c>
      <c r="B18" s="24" t="s">
        <v>9</v>
      </c>
      <c r="C18" s="25">
        <v>1128000</v>
      </c>
      <c r="D18" s="25">
        <v>273000</v>
      </c>
      <c r="E18" s="25">
        <v>89900</v>
      </c>
      <c r="F18" s="25">
        <v>90900</v>
      </c>
      <c r="G18" s="25">
        <v>92900</v>
      </c>
    </row>
    <row r="19" spans="1:7" ht="27" customHeight="1">
      <c r="A19" s="29">
        <v>7</v>
      </c>
      <c r="B19" s="24" t="s">
        <v>11</v>
      </c>
      <c r="C19" s="25">
        <v>760990</v>
      </c>
      <c r="D19" s="25">
        <f>E19+F19+G19</f>
        <v>105000</v>
      </c>
      <c r="E19" s="25">
        <v>40000</v>
      </c>
      <c r="F19" s="25">
        <v>40000</v>
      </c>
      <c r="G19" s="25">
        <v>25000</v>
      </c>
    </row>
    <row r="20" spans="1:7" ht="26.25" customHeight="1">
      <c r="A20" s="29">
        <v>8</v>
      </c>
      <c r="B20" s="24" t="s">
        <v>12</v>
      </c>
      <c r="C20" s="25">
        <v>3004100</v>
      </c>
      <c r="D20" s="25">
        <v>1769100</v>
      </c>
      <c r="E20" s="25">
        <v>0</v>
      </c>
      <c r="F20" s="25">
        <v>533200</v>
      </c>
      <c r="G20" s="25">
        <v>1235900</v>
      </c>
    </row>
    <row r="21" spans="1:7" ht="24.75" customHeight="1">
      <c r="A21" s="29">
        <v>9</v>
      </c>
      <c r="B21" s="24" t="s">
        <v>10</v>
      </c>
      <c r="C21" s="25">
        <v>5455000</v>
      </c>
      <c r="D21" s="25">
        <v>2630000</v>
      </c>
      <c r="E21" s="25">
        <v>250000</v>
      </c>
      <c r="F21" s="25">
        <v>2380000</v>
      </c>
      <c r="G21" s="25"/>
    </row>
    <row r="22" spans="1:7" ht="25.5" customHeight="1">
      <c r="A22" s="59">
        <v>10</v>
      </c>
      <c r="B22" s="111" t="s">
        <v>66</v>
      </c>
      <c r="C22" s="112">
        <v>4884520</v>
      </c>
      <c r="D22" s="112">
        <v>436024.99</v>
      </c>
      <c r="E22" s="25">
        <v>87008.33</v>
      </c>
      <c r="F22" s="25">
        <v>142008.33</v>
      </c>
      <c r="G22" s="25">
        <v>207008.33</v>
      </c>
    </row>
    <row r="23" spans="1:7" ht="27.75" customHeight="1" thickBot="1">
      <c r="A23" s="26"/>
      <c r="B23" s="113" t="s">
        <v>46</v>
      </c>
      <c r="C23" s="114">
        <f>SUM(C7:C22)</f>
        <v>48999890</v>
      </c>
      <c r="D23" s="128">
        <f>SUM(D7:D22)</f>
        <v>13391422.790000001</v>
      </c>
      <c r="E23" s="114">
        <f>SUM(E7:E22)</f>
        <v>3228440.77</v>
      </c>
      <c r="F23" s="114">
        <f>SUM(F7:F22)</f>
        <v>5984542.25</v>
      </c>
      <c r="G23" s="114">
        <f>SUM(G7:G22)</f>
        <v>4179139.77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31" t="s">
        <v>73</v>
      </c>
      <c r="C28" s="231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190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4"/>
  <sheetViews>
    <sheetView view="pageBreakPreview" zoomScale="115" zoomScaleSheetLayoutView="115" workbookViewId="0" topLeftCell="A1">
      <selection activeCell="A36" sqref="A36:IV36"/>
    </sheetView>
  </sheetViews>
  <sheetFormatPr defaultColWidth="9.140625" defaultRowHeight="12.75"/>
  <cols>
    <col min="1" max="1" width="7.421875" style="0" customWidth="1"/>
    <col min="2" max="2" width="27.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169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185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121</v>
      </c>
      <c r="E6" s="37" t="s">
        <v>88</v>
      </c>
      <c r="F6" s="37" t="s">
        <v>89</v>
      </c>
      <c r="G6" s="37" t="s">
        <v>90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 t="s">
        <v>42</v>
      </c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>SUM(E8:G8)</f>
        <v>181440</v>
      </c>
      <c r="E8" s="44">
        <v>60480</v>
      </c>
      <c r="F8" s="44">
        <v>60480</v>
      </c>
      <c r="G8" s="44">
        <v>60480</v>
      </c>
      <c r="H8" s="217"/>
    </row>
    <row r="9" spans="1:7" ht="26.25" customHeight="1">
      <c r="A9" s="43"/>
      <c r="B9" s="62" t="s">
        <v>52</v>
      </c>
      <c r="C9" s="44">
        <v>180000</v>
      </c>
      <c r="D9" s="44">
        <f>SUM(E9:G9)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SUM(E10:G10)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SUM(E11:G11)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44">
        <f>SUM(E12:G12)</f>
        <v>388800</v>
      </c>
      <c r="E12" s="39">
        <v>129600</v>
      </c>
      <c r="F12" s="39">
        <v>129600</v>
      </c>
      <c r="G12" s="39">
        <v>129600</v>
      </c>
      <c r="I12" s="135"/>
    </row>
    <row r="13" spans="1:9" s="201" customFormat="1" ht="25.5" customHeight="1" thickBot="1">
      <c r="A13" s="154"/>
      <c r="B13" s="63" t="s">
        <v>57</v>
      </c>
      <c r="C13" s="200">
        <f>SUM(C8:C12)</f>
        <v>2848320</v>
      </c>
      <c r="D13" s="200">
        <f>SUM(D8:D12)</f>
        <v>712080</v>
      </c>
      <c r="E13" s="200">
        <f>SUM(E8:E12)</f>
        <v>237360</v>
      </c>
      <c r="F13" s="200">
        <f>SUM(F8:F12)</f>
        <v>237360</v>
      </c>
      <c r="G13" s="200">
        <f>SUM(G8:G12)</f>
        <v>237360</v>
      </c>
      <c r="I13" s="202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3098880</v>
      </c>
      <c r="D15" s="38">
        <v>739710</v>
      </c>
      <c r="E15" s="38">
        <v>246570</v>
      </c>
      <c r="F15" s="38">
        <v>246570</v>
      </c>
      <c r="G15" s="38">
        <v>246570</v>
      </c>
    </row>
    <row r="16" spans="1:7" ht="21.75" customHeight="1">
      <c r="A16" s="139"/>
      <c r="B16" s="140" t="s">
        <v>133</v>
      </c>
      <c r="C16" s="38">
        <v>231000</v>
      </c>
      <c r="D16" s="38">
        <v>53400</v>
      </c>
      <c r="E16" s="38">
        <v>17800</v>
      </c>
      <c r="F16" s="38">
        <v>17800</v>
      </c>
      <c r="G16" s="38">
        <v>17800</v>
      </c>
    </row>
    <row r="17" spans="1:7" ht="22.5" customHeight="1">
      <c r="A17" s="29"/>
      <c r="B17" s="141" t="s">
        <v>34</v>
      </c>
      <c r="C17" s="38">
        <v>1013100</v>
      </c>
      <c r="D17" s="38">
        <f>E17+F17+G17</f>
        <v>249390</v>
      </c>
      <c r="E17" s="38">
        <v>83130</v>
      </c>
      <c r="F17" s="38">
        <v>83130</v>
      </c>
      <c r="G17" s="38">
        <v>83130</v>
      </c>
    </row>
    <row r="18" spans="1:7" ht="21.75" customHeight="1">
      <c r="A18" s="29"/>
      <c r="B18" s="45" t="s">
        <v>36</v>
      </c>
      <c r="C18" s="38">
        <v>171840</v>
      </c>
      <c r="D18" s="38">
        <v>46620</v>
      </c>
      <c r="E18" s="38">
        <v>15540</v>
      </c>
      <c r="F18" s="38">
        <v>15540</v>
      </c>
      <c r="G18" s="38">
        <v>15540</v>
      </c>
    </row>
    <row r="19" spans="1:7" ht="23.25" customHeight="1">
      <c r="A19" s="29"/>
      <c r="B19" s="45" t="s">
        <v>37</v>
      </c>
      <c r="C19" s="38">
        <v>2266190</v>
      </c>
      <c r="D19" s="38">
        <v>566547</v>
      </c>
      <c r="E19" s="38">
        <v>188849</v>
      </c>
      <c r="F19" s="38">
        <v>188849</v>
      </c>
      <c r="G19" s="38">
        <v>188849</v>
      </c>
    </row>
    <row r="20" spans="1:7" ht="21" customHeight="1">
      <c r="A20" s="29"/>
      <c r="B20" s="45" t="s">
        <v>38</v>
      </c>
      <c r="C20" s="38">
        <v>589680</v>
      </c>
      <c r="D20" s="38">
        <v>140310</v>
      </c>
      <c r="E20" s="38">
        <v>46770</v>
      </c>
      <c r="F20" s="38">
        <v>46770</v>
      </c>
      <c r="G20" s="38">
        <v>46770</v>
      </c>
    </row>
    <row r="21" spans="1:7" ht="22.5" customHeight="1">
      <c r="A21" s="29"/>
      <c r="B21" s="45" t="s">
        <v>39</v>
      </c>
      <c r="C21" s="38">
        <v>1230000</v>
      </c>
      <c r="D21" s="38">
        <f>E21+F21+G21</f>
        <v>315690</v>
      </c>
      <c r="E21" s="38">
        <v>105230</v>
      </c>
      <c r="F21" s="38">
        <v>105230</v>
      </c>
      <c r="G21" s="38">
        <v>105230</v>
      </c>
    </row>
    <row r="22" spans="1:7" ht="22.5" customHeight="1">
      <c r="A22" s="59"/>
      <c r="B22" s="45" t="s">
        <v>43</v>
      </c>
      <c r="C22" s="38">
        <v>379560</v>
      </c>
      <c r="D22" s="38">
        <v>92820</v>
      </c>
      <c r="E22" s="38">
        <v>30940</v>
      </c>
      <c r="F22" s="38">
        <v>30940</v>
      </c>
      <c r="G22" s="38">
        <v>30940</v>
      </c>
    </row>
    <row r="23" spans="1:7" s="201" customFormat="1" ht="24" customHeight="1" thickBot="1">
      <c r="A23" s="203"/>
      <c r="B23" s="63" t="s">
        <v>15</v>
      </c>
      <c r="C23" s="204">
        <f>SUM(C15:C22)</f>
        <v>8980250</v>
      </c>
      <c r="D23" s="204">
        <f>SUM(D15:D22)</f>
        <v>2204487</v>
      </c>
      <c r="E23" s="204">
        <f>SUM(E15:E22)</f>
        <v>734829</v>
      </c>
      <c r="F23" s="204">
        <f>SUM(F15:F22)</f>
        <v>734829</v>
      </c>
      <c r="G23" s="205">
        <f>SUM(G15:G22)</f>
        <v>734829</v>
      </c>
    </row>
    <row r="24" spans="1:7" ht="23.25" customHeight="1" thickTop="1">
      <c r="A24" s="29">
        <v>3</v>
      </c>
      <c r="B24" s="47" t="s">
        <v>135</v>
      </c>
      <c r="C24" s="48">
        <v>225480</v>
      </c>
      <c r="D24" s="48">
        <f>SUM(E24:G24)</f>
        <v>53640</v>
      </c>
      <c r="E24" s="48">
        <v>17880</v>
      </c>
      <c r="F24" s="48">
        <v>17880</v>
      </c>
      <c r="G24" s="48">
        <v>17880</v>
      </c>
    </row>
    <row r="25" spans="1:7" ht="23.25">
      <c r="A25" s="29"/>
      <c r="B25" s="46" t="s">
        <v>56</v>
      </c>
      <c r="C25" s="38">
        <v>229200</v>
      </c>
      <c r="D25" s="48">
        <f>SUM(E25:G25)</f>
        <v>54900</v>
      </c>
      <c r="E25" s="38">
        <v>18300</v>
      </c>
      <c r="F25" s="38">
        <v>18300</v>
      </c>
      <c r="G25" s="38">
        <v>18300</v>
      </c>
    </row>
    <row r="26" spans="1:7" ht="23.25">
      <c r="A26" s="29"/>
      <c r="B26" s="46" t="s">
        <v>35</v>
      </c>
      <c r="C26" s="38">
        <v>860000</v>
      </c>
      <c r="D26" s="48">
        <v>218325</v>
      </c>
      <c r="E26" s="38">
        <v>72775</v>
      </c>
      <c r="F26" s="38">
        <v>72775</v>
      </c>
      <c r="G26" s="38">
        <v>72775</v>
      </c>
    </row>
    <row r="27" spans="1:7" ht="23.25">
      <c r="A27" s="29"/>
      <c r="B27" s="46" t="s">
        <v>36</v>
      </c>
      <c r="C27" s="38">
        <v>443760</v>
      </c>
      <c r="D27" s="48">
        <f>SUM(E27:G27)</f>
        <v>110940</v>
      </c>
      <c r="E27" s="38">
        <v>36980</v>
      </c>
      <c r="F27" s="38">
        <v>36980</v>
      </c>
      <c r="G27" s="38">
        <v>36980</v>
      </c>
    </row>
    <row r="28" spans="1:7" ht="21.75" customHeight="1">
      <c r="A28" s="29"/>
      <c r="B28" s="54" t="s">
        <v>37</v>
      </c>
      <c r="C28" s="57">
        <v>240650</v>
      </c>
      <c r="D28" s="48">
        <f>SUM(E28:G28)</f>
        <v>60162</v>
      </c>
      <c r="E28" s="57">
        <v>20054</v>
      </c>
      <c r="F28" s="57">
        <v>20054</v>
      </c>
      <c r="G28" s="57">
        <v>20054</v>
      </c>
    </row>
    <row r="29" spans="1:7" s="201" customFormat="1" ht="22.5" customHeight="1" thickBot="1">
      <c r="A29" s="203"/>
      <c r="B29" s="63" t="s">
        <v>15</v>
      </c>
      <c r="C29" s="204">
        <f>SUM(C24:C28)</f>
        <v>1999090</v>
      </c>
      <c r="D29" s="204">
        <f>SUM(D24:D28)</f>
        <v>497967</v>
      </c>
      <c r="E29" s="204">
        <f>SUM(E24:E28)</f>
        <v>165989</v>
      </c>
      <c r="F29" s="204">
        <f>SUM(F24:F28)</f>
        <v>165989</v>
      </c>
      <c r="G29" s="204">
        <f>SUM(G24:G28)</f>
        <v>165989</v>
      </c>
    </row>
    <row r="30" spans="1:7" ht="24" thickTop="1">
      <c r="A30" s="29">
        <v>4</v>
      </c>
      <c r="B30" s="53" t="s">
        <v>136</v>
      </c>
      <c r="C30" s="33">
        <v>627480</v>
      </c>
      <c r="D30" s="70">
        <f>SUM(E30:G30)</f>
        <v>116400</v>
      </c>
      <c r="E30" s="33">
        <v>38800</v>
      </c>
      <c r="F30" s="33">
        <v>38800</v>
      </c>
      <c r="G30" s="33">
        <v>38800</v>
      </c>
    </row>
    <row r="31" spans="1:7" ht="21" customHeight="1">
      <c r="A31" s="29"/>
      <c r="B31" s="45" t="s">
        <v>56</v>
      </c>
      <c r="C31" s="38">
        <v>1231440</v>
      </c>
      <c r="D31" s="38">
        <f>SUM(E31:G31)</f>
        <v>274290</v>
      </c>
      <c r="E31" s="38">
        <v>91430</v>
      </c>
      <c r="F31" s="38">
        <v>91430</v>
      </c>
      <c r="G31" s="38">
        <v>91430</v>
      </c>
    </row>
    <row r="32" spans="1:7" ht="20.25" customHeight="1">
      <c r="A32" s="29"/>
      <c r="B32" s="45" t="s">
        <v>34</v>
      </c>
      <c r="C32" s="38">
        <v>395160</v>
      </c>
      <c r="D32" s="38">
        <f>SUM(E32:G32)</f>
        <v>98790</v>
      </c>
      <c r="E32" s="38">
        <v>32930</v>
      </c>
      <c r="F32" s="38">
        <v>32930</v>
      </c>
      <c r="G32" s="38">
        <v>32930</v>
      </c>
    </row>
    <row r="33" spans="1:7" ht="23.25">
      <c r="A33" s="31"/>
      <c r="B33" s="60" t="s">
        <v>35</v>
      </c>
      <c r="C33" s="33">
        <v>882840</v>
      </c>
      <c r="D33" s="101">
        <v>220710</v>
      </c>
      <c r="E33" s="33">
        <v>73570</v>
      </c>
      <c r="F33" s="33">
        <v>73570</v>
      </c>
      <c r="G33" s="33">
        <v>73570</v>
      </c>
    </row>
    <row r="34" spans="1:7" s="201" customFormat="1" ht="24" thickBot="1">
      <c r="A34" s="113"/>
      <c r="B34" s="63" t="s">
        <v>48</v>
      </c>
      <c r="C34" s="204">
        <f>SUM(C30:C33)</f>
        <v>3136920</v>
      </c>
      <c r="D34" s="204">
        <f>SUM(D30:D33)</f>
        <v>710190</v>
      </c>
      <c r="E34" s="204">
        <f>SUM(E30:E33)</f>
        <v>236730</v>
      </c>
      <c r="F34" s="204">
        <f>SUM(F30:F33)</f>
        <v>236730</v>
      </c>
      <c r="G34" s="204">
        <f>SUM(G30:G33)</f>
        <v>236730</v>
      </c>
    </row>
    <row r="35" spans="1:7" ht="4.5" customHeight="1" thickTop="1">
      <c r="A35" s="34"/>
      <c r="B35" s="99"/>
      <c r="C35" s="56"/>
      <c r="D35" s="56"/>
      <c r="E35" s="56"/>
      <c r="F35" s="56"/>
      <c r="G35" s="56"/>
    </row>
    <row r="36" spans="1:7" ht="21.75" customHeight="1">
      <c r="A36" s="225" t="s">
        <v>59</v>
      </c>
      <c r="B36" s="225"/>
      <c r="C36" s="225"/>
      <c r="D36" s="225"/>
      <c r="E36" s="225"/>
      <c r="F36" s="225"/>
      <c r="G36" s="225"/>
    </row>
    <row r="37" spans="1:7" ht="23.25">
      <c r="A37" s="30" t="s">
        <v>2</v>
      </c>
      <c r="B37" s="30" t="s">
        <v>3</v>
      </c>
      <c r="C37" s="30" t="s">
        <v>4</v>
      </c>
      <c r="D37" s="228" t="s">
        <v>14</v>
      </c>
      <c r="E37" s="229"/>
      <c r="F37" s="229"/>
      <c r="G37" s="230"/>
    </row>
    <row r="38" spans="1:7" ht="23.25">
      <c r="A38" s="36"/>
      <c r="B38" s="36"/>
      <c r="C38" s="36"/>
      <c r="D38" s="22" t="s">
        <v>121</v>
      </c>
      <c r="E38" s="37" t="s">
        <v>88</v>
      </c>
      <c r="F38" s="37" t="s">
        <v>89</v>
      </c>
      <c r="G38" s="37" t="s">
        <v>90</v>
      </c>
    </row>
    <row r="39" spans="1:7" s="201" customFormat="1" ht="23.25">
      <c r="A39" s="206"/>
      <c r="B39" s="64" t="s">
        <v>58</v>
      </c>
      <c r="C39" s="207">
        <f>C34</f>
        <v>3136920</v>
      </c>
      <c r="D39" s="207">
        <f>D34</f>
        <v>710190</v>
      </c>
      <c r="E39" s="207">
        <f>E34</f>
        <v>236730</v>
      </c>
      <c r="F39" s="207">
        <f>F34</f>
        <v>236730</v>
      </c>
      <c r="G39" s="207">
        <f>G34</f>
        <v>236730</v>
      </c>
    </row>
    <row r="40" spans="1:7" ht="23.25">
      <c r="A40" s="43"/>
      <c r="B40" s="45" t="s">
        <v>38</v>
      </c>
      <c r="C40" s="127">
        <v>159720</v>
      </c>
      <c r="D40" s="127">
        <f aca="true" t="shared" si="0" ref="D40:D45">SUM(E40:G40)</f>
        <v>37680</v>
      </c>
      <c r="E40" s="127">
        <v>12560</v>
      </c>
      <c r="F40" s="127">
        <v>12560</v>
      </c>
      <c r="G40" s="127">
        <v>12560</v>
      </c>
    </row>
    <row r="41" spans="1:7" ht="23.25">
      <c r="A41" s="29"/>
      <c r="B41" s="45" t="s">
        <v>36</v>
      </c>
      <c r="C41" s="38">
        <v>120000</v>
      </c>
      <c r="D41" s="127">
        <f t="shared" si="0"/>
        <v>27000</v>
      </c>
      <c r="E41" s="38">
        <v>9000</v>
      </c>
      <c r="F41" s="38">
        <v>9000</v>
      </c>
      <c r="G41" s="38">
        <v>9000</v>
      </c>
    </row>
    <row r="42" spans="1:7" ht="23.25">
      <c r="A42" s="29"/>
      <c r="B42" s="45" t="s">
        <v>37</v>
      </c>
      <c r="C42" s="38">
        <v>252860</v>
      </c>
      <c r="D42" s="127">
        <f>E42+F42+G42</f>
        <v>63219</v>
      </c>
      <c r="E42" s="38">
        <v>21073</v>
      </c>
      <c r="F42" s="38">
        <v>21073</v>
      </c>
      <c r="G42" s="38">
        <v>21073</v>
      </c>
    </row>
    <row r="43" spans="1:7" ht="23.25">
      <c r="A43" s="29"/>
      <c r="B43" s="45" t="s">
        <v>39</v>
      </c>
      <c r="C43" s="38">
        <v>743520</v>
      </c>
      <c r="D43" s="127">
        <f t="shared" si="0"/>
        <v>144720</v>
      </c>
      <c r="E43" s="38">
        <v>48240</v>
      </c>
      <c r="F43" s="38">
        <v>48240</v>
      </c>
      <c r="G43" s="38">
        <v>48240</v>
      </c>
    </row>
    <row r="44" spans="1:7" ht="23.25">
      <c r="A44" s="29"/>
      <c r="B44" s="46" t="s">
        <v>40</v>
      </c>
      <c r="C44" s="38">
        <v>143520</v>
      </c>
      <c r="D44" s="127">
        <v>37380</v>
      </c>
      <c r="E44" s="38">
        <v>12460</v>
      </c>
      <c r="F44" s="38">
        <v>12460</v>
      </c>
      <c r="G44" s="38">
        <v>12460</v>
      </c>
    </row>
    <row r="45" spans="1:7" ht="23.25">
      <c r="A45" s="29"/>
      <c r="B45" s="60" t="s">
        <v>43</v>
      </c>
      <c r="C45" s="33">
        <v>24000</v>
      </c>
      <c r="D45" s="127">
        <f t="shared" si="0"/>
        <v>6000</v>
      </c>
      <c r="E45" s="33">
        <v>2000</v>
      </c>
      <c r="F45" s="33">
        <v>2000</v>
      </c>
      <c r="G45" s="33">
        <v>2000</v>
      </c>
    </row>
    <row r="46" spans="1:7" s="201" customFormat="1" ht="24" thickBot="1">
      <c r="A46" s="208"/>
      <c r="B46" s="63" t="s">
        <v>15</v>
      </c>
      <c r="C46" s="204">
        <f>SUM(C39:C45)</f>
        <v>4580540</v>
      </c>
      <c r="D46" s="204">
        <f>SUM(D39:D45)</f>
        <v>1026189</v>
      </c>
      <c r="E46" s="204">
        <f>SUM(E39:E45)</f>
        <v>342063</v>
      </c>
      <c r="F46" s="204">
        <f>SUM(F39:F45)</f>
        <v>342063</v>
      </c>
      <c r="G46" s="204">
        <f>SUM(G39:G45)</f>
        <v>342063</v>
      </c>
    </row>
    <row r="47" spans="1:7" ht="26.25" customHeight="1" thickTop="1">
      <c r="A47" s="31">
        <v>5</v>
      </c>
      <c r="B47" s="65" t="s">
        <v>83</v>
      </c>
      <c r="C47" s="33">
        <v>132000</v>
      </c>
      <c r="D47" s="70">
        <v>33000</v>
      </c>
      <c r="E47" s="33">
        <v>11000</v>
      </c>
      <c r="F47" s="33">
        <v>11000</v>
      </c>
      <c r="G47" s="33">
        <v>11000</v>
      </c>
    </row>
    <row r="48" spans="1:7" ht="23.25">
      <c r="A48" s="29"/>
      <c r="B48" s="45" t="s">
        <v>34</v>
      </c>
      <c r="C48" s="38">
        <v>12000</v>
      </c>
      <c r="D48" s="38">
        <f aca="true" t="shared" si="1" ref="D48:D54">SUM(E48:G48)</f>
        <v>3000</v>
      </c>
      <c r="E48" s="38">
        <v>1000</v>
      </c>
      <c r="F48" s="38">
        <v>1000</v>
      </c>
      <c r="G48" s="38">
        <v>1000</v>
      </c>
    </row>
    <row r="49" spans="1:7" ht="23.25">
      <c r="A49" s="29"/>
      <c r="B49" s="45" t="s">
        <v>37</v>
      </c>
      <c r="C49" s="38">
        <v>9300</v>
      </c>
      <c r="D49" s="38">
        <f t="shared" si="1"/>
        <v>2325</v>
      </c>
      <c r="E49" s="38">
        <v>775</v>
      </c>
      <c r="F49" s="38">
        <v>775</v>
      </c>
      <c r="G49" s="38">
        <v>775</v>
      </c>
    </row>
    <row r="50" spans="1:7" ht="23.25">
      <c r="A50" s="29"/>
      <c r="B50" s="45" t="s">
        <v>38</v>
      </c>
      <c r="C50" s="38">
        <v>0</v>
      </c>
      <c r="D50" s="38">
        <f t="shared" si="1"/>
        <v>0</v>
      </c>
      <c r="E50" s="38">
        <v>0</v>
      </c>
      <c r="F50" s="38">
        <v>0</v>
      </c>
      <c r="G50" s="38">
        <v>0</v>
      </c>
    </row>
    <row r="51" spans="1:7" ht="23.25">
      <c r="A51" s="29"/>
      <c r="B51" s="45" t="s">
        <v>43</v>
      </c>
      <c r="C51" s="38">
        <v>24000</v>
      </c>
      <c r="D51" s="38">
        <f t="shared" si="1"/>
        <v>6000</v>
      </c>
      <c r="E51" s="38">
        <v>2000</v>
      </c>
      <c r="F51" s="38">
        <v>2000</v>
      </c>
      <c r="G51" s="38">
        <v>2000</v>
      </c>
    </row>
    <row r="52" spans="1:7" ht="23.25">
      <c r="A52" s="29"/>
      <c r="B52" s="45" t="s">
        <v>115</v>
      </c>
      <c r="C52" s="38">
        <v>160000</v>
      </c>
      <c r="D52" s="38">
        <f t="shared" si="1"/>
        <v>39999</v>
      </c>
      <c r="E52" s="38">
        <v>13333</v>
      </c>
      <c r="F52" s="38">
        <v>13333</v>
      </c>
      <c r="G52" s="38">
        <v>13333</v>
      </c>
    </row>
    <row r="53" spans="1:7" ht="23.25">
      <c r="A53" s="59"/>
      <c r="B53" s="45" t="s">
        <v>117</v>
      </c>
      <c r="C53" s="38">
        <v>42000</v>
      </c>
      <c r="D53" s="38">
        <f t="shared" si="1"/>
        <v>10500</v>
      </c>
      <c r="E53" s="38">
        <v>3500</v>
      </c>
      <c r="F53" s="38">
        <v>3500</v>
      </c>
      <c r="G53" s="38">
        <v>3500</v>
      </c>
    </row>
    <row r="54" spans="1:7" ht="23.25">
      <c r="A54" s="59"/>
      <c r="B54" s="45" t="s">
        <v>116</v>
      </c>
      <c r="C54" s="38">
        <v>42000</v>
      </c>
      <c r="D54" s="38">
        <f t="shared" si="1"/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60" t="s">
        <v>118</v>
      </c>
      <c r="C55" s="33">
        <v>42000</v>
      </c>
      <c r="D55" s="101">
        <v>16800</v>
      </c>
      <c r="E55" s="33">
        <v>5600</v>
      </c>
      <c r="F55" s="33">
        <v>5600</v>
      </c>
      <c r="G55" s="33">
        <v>5600</v>
      </c>
    </row>
    <row r="56" spans="1:7" s="201" customFormat="1" ht="24" thickBot="1">
      <c r="A56" s="203"/>
      <c r="B56" s="63" t="s">
        <v>15</v>
      </c>
      <c r="C56" s="204">
        <f>SUM(C47:C55)</f>
        <v>463300</v>
      </c>
      <c r="D56" s="204">
        <f>SUM(D47:D55)</f>
        <v>122124</v>
      </c>
      <c r="E56" s="204">
        <f>SUM(E47:E55)</f>
        <v>40708</v>
      </c>
      <c r="F56" s="204">
        <f>SUM(F47:F55)</f>
        <v>40708</v>
      </c>
      <c r="G56" s="204">
        <f>SUM(G47:G55)</f>
        <v>40708</v>
      </c>
    </row>
    <row r="57" spans="1:7" ht="26.25" customHeight="1" thickTop="1">
      <c r="A57" s="29">
        <v>6</v>
      </c>
      <c r="B57" s="65" t="s">
        <v>84</v>
      </c>
      <c r="C57" s="33">
        <v>35000</v>
      </c>
      <c r="D57" s="70">
        <v>8400</v>
      </c>
      <c r="E57" s="33">
        <v>2800</v>
      </c>
      <c r="F57" s="33">
        <v>2800</v>
      </c>
      <c r="G57" s="57">
        <v>2800</v>
      </c>
    </row>
    <row r="58" spans="1:7" ht="26.25" customHeight="1">
      <c r="A58" s="29"/>
      <c r="B58" s="146" t="s">
        <v>182</v>
      </c>
      <c r="C58" s="57">
        <v>0</v>
      </c>
      <c r="D58" s="48">
        <f>SUM(E58:G58)</f>
        <v>0</v>
      </c>
      <c r="E58" s="57">
        <v>0</v>
      </c>
      <c r="F58" s="57">
        <v>0</v>
      </c>
      <c r="G58" s="57">
        <v>0</v>
      </c>
    </row>
    <row r="59" spans="1:7" ht="26.25" customHeight="1">
      <c r="A59" s="29"/>
      <c r="B59" s="45" t="s">
        <v>56</v>
      </c>
      <c r="C59" s="38">
        <v>9800</v>
      </c>
      <c r="D59" s="38">
        <f>SUM(E59:G59)</f>
        <v>0</v>
      </c>
      <c r="E59" s="38"/>
      <c r="F59" s="38"/>
      <c r="G59" s="38"/>
    </row>
    <row r="60" spans="1:7" ht="26.25" customHeight="1">
      <c r="A60" s="31"/>
      <c r="B60" s="62" t="s">
        <v>36</v>
      </c>
      <c r="C60" s="48"/>
      <c r="D60" s="38">
        <f>SUM(E60:G60)</f>
        <v>0</v>
      </c>
      <c r="E60" s="38"/>
      <c r="F60" s="38"/>
      <c r="G60" s="38"/>
    </row>
    <row r="61" spans="1:7" ht="26.25" customHeight="1">
      <c r="A61" s="49"/>
      <c r="B61" s="109" t="s">
        <v>37</v>
      </c>
      <c r="C61" s="101"/>
      <c r="D61" s="101">
        <f>SUM(E61:G61)</f>
        <v>0</v>
      </c>
      <c r="E61" s="57">
        <v>0</v>
      </c>
      <c r="F61" s="57">
        <v>0</v>
      </c>
      <c r="G61" s="57">
        <v>0</v>
      </c>
    </row>
    <row r="62" spans="1:7" s="201" customFormat="1" ht="24" thickBot="1">
      <c r="A62" s="154"/>
      <c r="B62" s="110" t="s">
        <v>15</v>
      </c>
      <c r="C62" s="209">
        <f>SUM(C57:C61)</f>
        <v>44800</v>
      </c>
      <c r="D62" s="204">
        <f>SUM(D57:D61)</f>
        <v>8400</v>
      </c>
      <c r="E62" s="204">
        <f>SUM(E57:E61)</f>
        <v>2800</v>
      </c>
      <c r="F62" s="204">
        <f>SUM(F57:F61)</f>
        <v>2800</v>
      </c>
      <c r="G62" s="204">
        <f>SUM(G57:G61)</f>
        <v>2800</v>
      </c>
    </row>
    <row r="63" spans="1:7" ht="28.5" customHeight="1" thickTop="1">
      <c r="A63" s="29">
        <v>7</v>
      </c>
      <c r="B63" s="69" t="s">
        <v>183</v>
      </c>
      <c r="C63" s="70">
        <v>68100</v>
      </c>
      <c r="D63" s="48">
        <f aca="true" t="shared" si="2" ref="D63:D68">SUM(E63:G63)</f>
        <v>16500</v>
      </c>
      <c r="E63" s="70">
        <v>5500</v>
      </c>
      <c r="F63" s="70">
        <v>5500</v>
      </c>
      <c r="G63" s="70">
        <v>5500</v>
      </c>
    </row>
    <row r="64" spans="1:7" ht="23.25">
      <c r="A64" s="43"/>
      <c r="B64" s="62" t="s">
        <v>56</v>
      </c>
      <c r="C64" s="48">
        <v>139920</v>
      </c>
      <c r="D64" s="38">
        <f t="shared" si="2"/>
        <v>29025</v>
      </c>
      <c r="E64" s="48">
        <v>9675</v>
      </c>
      <c r="F64" s="48">
        <v>9675</v>
      </c>
      <c r="G64" s="48">
        <v>9675</v>
      </c>
    </row>
    <row r="65" spans="1:7" ht="27" customHeight="1">
      <c r="A65" s="29"/>
      <c r="B65" s="45" t="s">
        <v>34</v>
      </c>
      <c r="C65" s="38">
        <v>43680</v>
      </c>
      <c r="D65" s="38">
        <f t="shared" si="2"/>
        <v>10920</v>
      </c>
      <c r="E65" s="38">
        <v>3640</v>
      </c>
      <c r="F65" s="38">
        <v>3640</v>
      </c>
      <c r="G65" s="38">
        <v>3640</v>
      </c>
    </row>
    <row r="66" spans="1:7" ht="27.75" customHeight="1">
      <c r="A66" s="29"/>
      <c r="B66" s="45" t="s">
        <v>35</v>
      </c>
      <c r="C66" s="38">
        <v>108000</v>
      </c>
      <c r="D66" s="38">
        <f t="shared" si="2"/>
        <v>27000</v>
      </c>
      <c r="E66" s="38">
        <v>9000</v>
      </c>
      <c r="F66" s="38">
        <v>9000</v>
      </c>
      <c r="G66" s="38">
        <v>9000</v>
      </c>
    </row>
    <row r="67" spans="1:7" ht="28.5" customHeight="1">
      <c r="A67" s="29"/>
      <c r="B67" s="45" t="s">
        <v>36</v>
      </c>
      <c r="C67" s="38">
        <v>0</v>
      </c>
      <c r="D67" s="38">
        <f t="shared" si="2"/>
        <v>3000</v>
      </c>
      <c r="E67" s="38">
        <v>1000</v>
      </c>
      <c r="F67" s="38">
        <v>1000</v>
      </c>
      <c r="G67" s="38">
        <v>1000</v>
      </c>
    </row>
    <row r="68" spans="1:7" ht="25.5" customHeight="1">
      <c r="A68" s="29"/>
      <c r="B68" s="45" t="s">
        <v>37</v>
      </c>
      <c r="C68" s="38">
        <v>48000</v>
      </c>
      <c r="D68" s="101">
        <f t="shared" si="2"/>
        <v>12000</v>
      </c>
      <c r="E68" s="38">
        <v>4000</v>
      </c>
      <c r="F68" s="38">
        <v>4000</v>
      </c>
      <c r="G68" s="38">
        <v>4000</v>
      </c>
    </row>
    <row r="69" spans="1:7" s="201" customFormat="1" ht="30.75" customHeight="1" thickBot="1">
      <c r="A69" s="210"/>
      <c r="B69" s="63" t="s">
        <v>48</v>
      </c>
      <c r="C69" s="204">
        <f>SUM(C63:C68)</f>
        <v>407700</v>
      </c>
      <c r="D69" s="204">
        <f>SUM(D63:D68)</f>
        <v>98445</v>
      </c>
      <c r="E69" s="204">
        <f>SUM(E63:E68)</f>
        <v>32815</v>
      </c>
      <c r="F69" s="204">
        <f>SUM(F63:F68)</f>
        <v>32815</v>
      </c>
      <c r="G69" s="204">
        <f>SUM(G63:G68)</f>
        <v>32815</v>
      </c>
    </row>
    <row r="70" spans="1:7" ht="12" customHeight="1" thickTop="1">
      <c r="A70" s="34"/>
      <c r="B70" s="99"/>
      <c r="C70" s="56"/>
      <c r="D70" s="56"/>
      <c r="E70" s="56"/>
      <c r="F70" s="56"/>
      <c r="G70" s="56"/>
    </row>
    <row r="71" spans="1:7" ht="24.75" customHeight="1">
      <c r="A71" s="225" t="s">
        <v>49</v>
      </c>
      <c r="B71" s="225"/>
      <c r="C71" s="225"/>
      <c r="D71" s="225"/>
      <c r="E71" s="225"/>
      <c r="F71" s="225"/>
      <c r="G71" s="225"/>
    </row>
    <row r="72" spans="1:7" ht="27.75" customHeight="1">
      <c r="A72" s="30" t="s">
        <v>2</v>
      </c>
      <c r="B72" s="30" t="s">
        <v>3</v>
      </c>
      <c r="C72" s="30" t="s">
        <v>4</v>
      </c>
      <c r="D72" s="228" t="s">
        <v>14</v>
      </c>
      <c r="E72" s="229"/>
      <c r="F72" s="229"/>
      <c r="G72" s="230"/>
    </row>
    <row r="73" spans="1:7" ht="26.25" customHeight="1">
      <c r="A73" s="36"/>
      <c r="B73" s="36"/>
      <c r="C73" s="36"/>
      <c r="D73" s="22" t="s">
        <v>121</v>
      </c>
      <c r="E73" s="37" t="s">
        <v>88</v>
      </c>
      <c r="F73" s="37" t="s">
        <v>89</v>
      </c>
      <c r="G73" s="37" t="s">
        <v>90</v>
      </c>
    </row>
    <row r="74" spans="1:7" s="201" customFormat="1" ht="26.25" customHeight="1">
      <c r="A74" s="154"/>
      <c r="B74" s="99" t="s">
        <v>58</v>
      </c>
      <c r="C74" s="211">
        <f>C69</f>
        <v>407700</v>
      </c>
      <c r="D74" s="211">
        <f>D69</f>
        <v>98445</v>
      </c>
      <c r="E74" s="211">
        <f>E69</f>
        <v>32815</v>
      </c>
      <c r="F74" s="211">
        <f>F69</f>
        <v>32815</v>
      </c>
      <c r="G74" s="211">
        <f>G69</f>
        <v>32815</v>
      </c>
    </row>
    <row r="75" spans="1:7" ht="26.25" customHeight="1">
      <c r="A75" s="29"/>
      <c r="B75" s="45" t="s">
        <v>39</v>
      </c>
      <c r="C75" s="38">
        <v>64140</v>
      </c>
      <c r="D75" s="38">
        <v>14595</v>
      </c>
      <c r="E75" s="38">
        <v>4865</v>
      </c>
      <c r="F75" s="38">
        <v>4865</v>
      </c>
      <c r="G75" s="38">
        <v>4865</v>
      </c>
    </row>
    <row r="76" spans="1:7" ht="26.25" customHeight="1">
      <c r="A76" s="29"/>
      <c r="B76" s="46" t="s">
        <v>40</v>
      </c>
      <c r="C76" s="38">
        <v>15900</v>
      </c>
      <c r="D76" s="38">
        <f>SUM(E76:G76)</f>
        <v>2475</v>
      </c>
      <c r="E76" s="38">
        <v>825</v>
      </c>
      <c r="F76" s="38">
        <v>825</v>
      </c>
      <c r="G76" s="38">
        <v>825</v>
      </c>
    </row>
    <row r="77" spans="1:7" ht="26.25" customHeight="1">
      <c r="A77" s="59"/>
      <c r="B77" s="123" t="s">
        <v>38</v>
      </c>
      <c r="C77" s="33">
        <v>24000</v>
      </c>
      <c r="D77" s="38">
        <f>SUM(E77:G77)</f>
        <v>6000</v>
      </c>
      <c r="E77" s="33">
        <v>2000</v>
      </c>
      <c r="F77" s="33">
        <v>2000</v>
      </c>
      <c r="G77" s="33">
        <v>2000</v>
      </c>
    </row>
    <row r="78" spans="1:7" s="201" customFormat="1" ht="26.25" customHeight="1" thickBot="1">
      <c r="A78" s="113"/>
      <c r="B78" s="63" t="s">
        <v>15</v>
      </c>
      <c r="C78" s="204">
        <f>SUM(C74:C77)</f>
        <v>511740</v>
      </c>
      <c r="D78" s="204">
        <f>SUM(D74:D77)</f>
        <v>121515</v>
      </c>
      <c r="E78" s="204">
        <f>SUM(E74:E77)</f>
        <v>40505</v>
      </c>
      <c r="F78" s="204">
        <f>SUM(F74:F77)</f>
        <v>40505</v>
      </c>
      <c r="G78" s="204">
        <f>SUM(G74:G77)</f>
        <v>40505</v>
      </c>
    </row>
    <row r="79" spans="1:7" ht="27.75" customHeight="1" thickTop="1">
      <c r="A79" s="43">
        <v>8</v>
      </c>
      <c r="B79" s="47" t="s">
        <v>139</v>
      </c>
      <c r="C79" s="48">
        <v>875000</v>
      </c>
      <c r="D79" s="48">
        <v>47800</v>
      </c>
      <c r="E79" s="48">
        <v>18600</v>
      </c>
      <c r="F79" s="48">
        <v>14600</v>
      </c>
      <c r="G79" s="48">
        <v>14600</v>
      </c>
    </row>
    <row r="80" spans="1:7" ht="26.25" customHeight="1">
      <c r="A80" s="29"/>
      <c r="B80" s="45" t="s">
        <v>56</v>
      </c>
      <c r="C80" s="38">
        <v>30000</v>
      </c>
      <c r="D80" s="48">
        <f aca="true" t="shared" si="3" ref="D80:D88">SUM(E80:G80)</f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34</v>
      </c>
      <c r="C81" s="38">
        <v>87000</v>
      </c>
      <c r="D81" s="48">
        <v>38500</v>
      </c>
      <c r="E81" s="38">
        <v>4500</v>
      </c>
      <c r="F81" s="38">
        <v>4500</v>
      </c>
      <c r="G81" s="38">
        <v>29500</v>
      </c>
    </row>
    <row r="82" spans="1:7" ht="24.75" customHeight="1">
      <c r="A82" s="29"/>
      <c r="B82" s="45" t="s">
        <v>35</v>
      </c>
      <c r="C82" s="38">
        <v>260000</v>
      </c>
      <c r="D82" s="48">
        <f t="shared" si="3"/>
        <v>60000</v>
      </c>
      <c r="E82" s="38">
        <v>20000</v>
      </c>
      <c r="F82" s="38">
        <v>20000</v>
      </c>
      <c r="G82" s="38">
        <v>20000</v>
      </c>
    </row>
    <row r="83" spans="1:7" ht="27" customHeight="1">
      <c r="A83" s="31"/>
      <c r="B83" s="60" t="s">
        <v>36</v>
      </c>
      <c r="C83" s="38">
        <v>11000</v>
      </c>
      <c r="D83" s="48">
        <f t="shared" si="3"/>
        <v>4800</v>
      </c>
      <c r="E83" s="38">
        <v>3600</v>
      </c>
      <c r="F83" s="38">
        <v>600</v>
      </c>
      <c r="G83" s="38">
        <v>600</v>
      </c>
    </row>
    <row r="84" spans="1:7" ht="26.25" customHeight="1">
      <c r="A84" s="29"/>
      <c r="B84" s="45" t="s">
        <v>37</v>
      </c>
      <c r="C84" s="44">
        <v>146000</v>
      </c>
      <c r="D84" s="48">
        <v>51500</v>
      </c>
      <c r="E84" s="38">
        <v>3000</v>
      </c>
      <c r="F84" s="38">
        <v>23000</v>
      </c>
      <c r="G84" s="38">
        <v>25500</v>
      </c>
    </row>
    <row r="85" spans="1:7" ht="28.5" customHeight="1">
      <c r="A85" s="29"/>
      <c r="B85" s="45" t="s">
        <v>38</v>
      </c>
      <c r="C85" s="44">
        <v>62200</v>
      </c>
      <c r="D85" s="48">
        <v>16600</v>
      </c>
      <c r="E85" s="38">
        <v>4200</v>
      </c>
      <c r="F85" s="38">
        <v>4200</v>
      </c>
      <c r="G85" s="38">
        <v>8200</v>
      </c>
    </row>
    <row r="86" spans="1:7" ht="25.5" customHeight="1">
      <c r="A86" s="29"/>
      <c r="B86" s="45" t="s">
        <v>39</v>
      </c>
      <c r="C86" s="38">
        <v>125000</v>
      </c>
      <c r="D86" s="48">
        <v>18000</v>
      </c>
      <c r="E86" s="38">
        <v>3000</v>
      </c>
      <c r="F86" s="38">
        <v>12000</v>
      </c>
      <c r="G86" s="38">
        <v>3000</v>
      </c>
    </row>
    <row r="87" spans="1:7" ht="27" customHeight="1">
      <c r="A87" s="29"/>
      <c r="B87" s="45" t="s">
        <v>40</v>
      </c>
      <c r="C87" s="38">
        <v>10000</v>
      </c>
      <c r="D87" s="48">
        <f t="shared" si="3"/>
        <v>0</v>
      </c>
      <c r="E87" s="44">
        <v>0</v>
      </c>
      <c r="F87" s="38">
        <v>0</v>
      </c>
      <c r="G87" s="38">
        <v>0</v>
      </c>
    </row>
    <row r="88" spans="1:7" ht="26.25" customHeight="1">
      <c r="A88" s="29"/>
      <c r="B88" s="61" t="s">
        <v>41</v>
      </c>
      <c r="C88" s="57">
        <v>24000</v>
      </c>
      <c r="D88" s="48">
        <f t="shared" si="3"/>
        <v>6000</v>
      </c>
      <c r="E88" s="57">
        <v>2000</v>
      </c>
      <c r="F88" s="57">
        <v>2000</v>
      </c>
      <c r="G88" s="57">
        <v>2000</v>
      </c>
    </row>
    <row r="89" spans="1:7" s="201" customFormat="1" ht="28.5" customHeight="1" thickBot="1">
      <c r="A89" s="208"/>
      <c r="B89" s="63" t="s">
        <v>15</v>
      </c>
      <c r="C89" s="204">
        <f>SUM(C79:C88)</f>
        <v>1630200</v>
      </c>
      <c r="D89" s="204">
        <f>SUM(D79:D88)</f>
        <v>243200</v>
      </c>
      <c r="E89" s="204">
        <f>SUM(E79:E88)</f>
        <v>58900</v>
      </c>
      <c r="F89" s="204">
        <f>SUM(F79:F88)</f>
        <v>80900</v>
      </c>
      <c r="G89" s="204">
        <f>SUM(G79:G88)</f>
        <v>103400</v>
      </c>
    </row>
    <row r="90" spans="1:7" ht="30.75" customHeight="1" thickTop="1">
      <c r="A90" s="29">
        <v>9</v>
      </c>
      <c r="B90" s="66" t="s">
        <v>140</v>
      </c>
      <c r="C90" s="48">
        <v>1599000</v>
      </c>
      <c r="D90" s="48">
        <v>248740</v>
      </c>
      <c r="E90" s="48">
        <v>139580</v>
      </c>
      <c r="F90" s="48">
        <v>59580</v>
      </c>
      <c r="G90" s="48">
        <v>49580</v>
      </c>
    </row>
    <row r="91" spans="1:7" ht="29.25" customHeight="1">
      <c r="A91" s="29"/>
      <c r="B91" s="45" t="s">
        <v>56</v>
      </c>
      <c r="C91" s="38">
        <v>285000</v>
      </c>
      <c r="D91" s="48">
        <v>26000</v>
      </c>
      <c r="E91" s="38">
        <v>5000</v>
      </c>
      <c r="F91" s="38">
        <v>1000</v>
      </c>
      <c r="G91" s="38">
        <v>20000</v>
      </c>
    </row>
    <row r="92" spans="1:7" ht="29.25" customHeight="1">
      <c r="A92" s="29"/>
      <c r="B92" s="45" t="s">
        <v>34</v>
      </c>
      <c r="C92" s="38">
        <v>1113000</v>
      </c>
      <c r="D92" s="48">
        <v>244600</v>
      </c>
      <c r="E92" s="38">
        <v>97200</v>
      </c>
      <c r="F92" s="38">
        <v>68200</v>
      </c>
      <c r="G92" s="38">
        <v>79200</v>
      </c>
    </row>
    <row r="93" spans="1:7" ht="28.5" customHeight="1">
      <c r="A93" s="29"/>
      <c r="B93" s="45" t="s">
        <v>35</v>
      </c>
      <c r="C93" s="38">
        <v>1826800</v>
      </c>
      <c r="D93" s="48">
        <v>468450</v>
      </c>
      <c r="E93" s="38">
        <v>154500</v>
      </c>
      <c r="F93" s="38">
        <v>159450</v>
      </c>
      <c r="G93" s="38">
        <v>154500</v>
      </c>
    </row>
    <row r="94" spans="1:7" ht="29.25" customHeight="1">
      <c r="A94" s="29"/>
      <c r="B94" s="45" t="s">
        <v>36</v>
      </c>
      <c r="C94" s="38">
        <v>20000</v>
      </c>
      <c r="D94" s="48">
        <f>SUM(E94:G94)</f>
        <v>6000</v>
      </c>
      <c r="E94" s="38">
        <v>2000</v>
      </c>
      <c r="F94" s="38">
        <v>2000</v>
      </c>
      <c r="G94" s="38">
        <v>2000</v>
      </c>
    </row>
    <row r="95" spans="1:7" ht="30" customHeight="1">
      <c r="A95" s="29"/>
      <c r="B95" s="45" t="s">
        <v>37</v>
      </c>
      <c r="C95" s="38">
        <v>395500</v>
      </c>
      <c r="D95" s="48">
        <f>E95+F95+G95</f>
        <v>93873</v>
      </c>
      <c r="E95" s="38">
        <v>32291</v>
      </c>
      <c r="F95" s="38">
        <v>30291</v>
      </c>
      <c r="G95" s="38">
        <v>31291</v>
      </c>
    </row>
    <row r="96" spans="1:7" ht="27" customHeight="1">
      <c r="A96" s="29"/>
      <c r="B96" s="45" t="s">
        <v>38</v>
      </c>
      <c r="C96" s="38">
        <v>401200</v>
      </c>
      <c r="D96" s="48">
        <f>SUM(E96:G96)</f>
        <v>95100</v>
      </c>
      <c r="E96" s="38">
        <v>31700</v>
      </c>
      <c r="F96" s="38">
        <v>31700</v>
      </c>
      <c r="G96" s="38">
        <v>31700</v>
      </c>
    </row>
    <row r="97" spans="1:7" ht="27.75" customHeight="1">
      <c r="A97" s="29"/>
      <c r="B97" s="45" t="s">
        <v>39</v>
      </c>
      <c r="C97" s="38">
        <v>530000</v>
      </c>
      <c r="D97" s="48">
        <f>E97+F97+G97</f>
        <v>37000</v>
      </c>
      <c r="E97" s="38">
        <v>27000</v>
      </c>
      <c r="F97" s="38">
        <v>6000</v>
      </c>
      <c r="G97" s="38">
        <v>4000</v>
      </c>
    </row>
    <row r="98" spans="1:7" ht="28.5" customHeight="1">
      <c r="A98" s="59"/>
      <c r="B98" s="61" t="s">
        <v>40</v>
      </c>
      <c r="C98" s="38">
        <v>510000</v>
      </c>
      <c r="D98" s="48">
        <f>E98+F98+G98</f>
        <v>126000</v>
      </c>
      <c r="E98" s="38">
        <v>42000</v>
      </c>
      <c r="F98" s="38">
        <v>42000</v>
      </c>
      <c r="G98" s="38">
        <v>42000</v>
      </c>
    </row>
    <row r="99" spans="1:7" s="201" customFormat="1" ht="29.25" customHeight="1" thickBot="1">
      <c r="A99" s="212"/>
      <c r="B99" s="129" t="s">
        <v>48</v>
      </c>
      <c r="C99" s="204">
        <f>SUM(C90:C98)</f>
        <v>6680500</v>
      </c>
      <c r="D99" s="204">
        <f>SUM(D90:D98)</f>
        <v>1345763</v>
      </c>
      <c r="E99" s="204">
        <f>SUM(E90:E98)</f>
        <v>531271</v>
      </c>
      <c r="F99" s="204">
        <f>SUM(F90:F98)</f>
        <v>400221</v>
      </c>
      <c r="G99" s="204">
        <f>SUM(G90:G98)</f>
        <v>414271</v>
      </c>
    </row>
    <row r="100" spans="1:7" ht="4.5" customHeight="1" thickTop="1">
      <c r="A100" s="124"/>
      <c r="B100" s="99"/>
      <c r="C100" s="56"/>
      <c r="D100" s="56"/>
      <c r="E100" s="56"/>
      <c r="F100" s="56"/>
      <c r="G100" s="56"/>
    </row>
    <row r="101" spans="1:7" ht="4.5" customHeight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20.25" customHeight="1">
      <c r="A112" s="225" t="s">
        <v>60</v>
      </c>
      <c r="B112" s="225"/>
      <c r="C112" s="225"/>
      <c r="D112" s="225"/>
      <c r="E112" s="225"/>
      <c r="F112" s="225"/>
      <c r="G112" s="225"/>
    </row>
    <row r="113" spans="1:7" ht="23.25">
      <c r="A113" s="30" t="s">
        <v>2</v>
      </c>
      <c r="B113" s="30" t="s">
        <v>3</v>
      </c>
      <c r="C113" s="30" t="s">
        <v>4</v>
      </c>
      <c r="D113" s="228" t="s">
        <v>14</v>
      </c>
      <c r="E113" s="229"/>
      <c r="F113" s="229"/>
      <c r="G113" s="230"/>
    </row>
    <row r="114" spans="1:7" ht="23.25">
      <c r="A114" s="36"/>
      <c r="B114" s="36"/>
      <c r="C114" s="36"/>
      <c r="D114" s="22" t="s">
        <v>121</v>
      </c>
      <c r="E114" s="37" t="s">
        <v>88</v>
      </c>
      <c r="F114" s="37" t="s">
        <v>89</v>
      </c>
      <c r="G114" s="37" t="s">
        <v>90</v>
      </c>
    </row>
    <row r="115" spans="1:7" s="201" customFormat="1" ht="20.25" customHeight="1">
      <c r="A115" s="154"/>
      <c r="B115" s="99" t="s">
        <v>58</v>
      </c>
      <c r="C115" s="207">
        <f>C99</f>
        <v>6680500</v>
      </c>
      <c r="D115" s="207">
        <f>D99</f>
        <v>1345763</v>
      </c>
      <c r="E115" s="207">
        <f>E99</f>
        <v>531271</v>
      </c>
      <c r="F115" s="207">
        <f>F99</f>
        <v>400221</v>
      </c>
      <c r="G115" s="207">
        <f>G99</f>
        <v>414271</v>
      </c>
    </row>
    <row r="116" spans="1:7" ht="23.25">
      <c r="A116" s="29"/>
      <c r="B116" s="45" t="s">
        <v>41</v>
      </c>
      <c r="C116" s="38">
        <v>149000</v>
      </c>
      <c r="D116" s="38">
        <v>39000</v>
      </c>
      <c r="E116" s="38">
        <v>13000</v>
      </c>
      <c r="F116" s="38">
        <v>13000</v>
      </c>
      <c r="G116" s="38">
        <v>13000</v>
      </c>
    </row>
    <row r="117" spans="1:7" ht="23.25">
      <c r="A117" s="29"/>
      <c r="B117" s="61" t="s">
        <v>110</v>
      </c>
      <c r="C117" s="38">
        <v>220000</v>
      </c>
      <c r="D117" s="38">
        <v>20000</v>
      </c>
      <c r="E117" s="38"/>
      <c r="F117" s="38">
        <v>0</v>
      </c>
      <c r="G117" s="38">
        <v>20000</v>
      </c>
    </row>
    <row r="118" spans="1:7" ht="23.25">
      <c r="A118" s="29"/>
      <c r="B118" s="61" t="s">
        <v>111</v>
      </c>
      <c r="C118" s="38">
        <v>230000</v>
      </c>
      <c r="D118" s="38">
        <v>10000</v>
      </c>
      <c r="E118" s="38">
        <v>0</v>
      </c>
      <c r="F118" s="38">
        <v>10000</v>
      </c>
      <c r="G118" s="38"/>
    </row>
    <row r="119" spans="1:7" ht="23.25">
      <c r="A119" s="29"/>
      <c r="B119" s="61" t="s">
        <v>112</v>
      </c>
      <c r="C119" s="38">
        <v>216800</v>
      </c>
      <c r="D119" s="38">
        <v>49720</v>
      </c>
      <c r="E119" s="38">
        <v>20080</v>
      </c>
      <c r="F119" s="38">
        <v>17320</v>
      </c>
      <c r="G119" s="38">
        <v>12320</v>
      </c>
    </row>
    <row r="120" spans="1:7" ht="23.25">
      <c r="A120" s="29"/>
      <c r="B120" s="199" t="s">
        <v>176</v>
      </c>
      <c r="C120" s="38">
        <v>490000</v>
      </c>
      <c r="D120" s="38">
        <v>24000</v>
      </c>
      <c r="E120" s="38">
        <v>8000</v>
      </c>
      <c r="F120" s="38">
        <v>8000</v>
      </c>
      <c r="G120" s="38">
        <v>8000</v>
      </c>
    </row>
    <row r="121" spans="1:7" ht="23.25">
      <c r="A121" s="29"/>
      <c r="B121" s="199" t="s">
        <v>177</v>
      </c>
      <c r="C121" s="39">
        <v>192000</v>
      </c>
      <c r="D121" s="38">
        <v>245000</v>
      </c>
      <c r="E121" s="39">
        <v>240000</v>
      </c>
      <c r="F121" s="39"/>
      <c r="G121" s="39">
        <v>5000</v>
      </c>
    </row>
    <row r="122" spans="1:7" s="201" customFormat="1" ht="24" thickBot="1">
      <c r="A122" s="206"/>
      <c r="B122" s="63" t="s">
        <v>15</v>
      </c>
      <c r="C122" s="204">
        <f>SUM(C115:C121)</f>
        <v>8178300</v>
      </c>
      <c r="D122" s="204">
        <f>SUM(D115:D121)</f>
        <v>1733483</v>
      </c>
      <c r="E122" s="204">
        <f>SUM(E115:E121)</f>
        <v>812351</v>
      </c>
      <c r="F122" s="204">
        <f>SUM(F115:F121)</f>
        <v>448541</v>
      </c>
      <c r="G122" s="204">
        <f>SUM(G115:G121)</f>
        <v>472591</v>
      </c>
    </row>
    <row r="123" spans="1:7" ht="25.5" customHeight="1" thickTop="1">
      <c r="A123" s="43">
        <v>10</v>
      </c>
      <c r="B123" s="133" t="s">
        <v>141</v>
      </c>
      <c r="C123" s="38">
        <v>830000</v>
      </c>
      <c r="D123" s="38">
        <v>218000</v>
      </c>
      <c r="E123" s="38">
        <v>75000</v>
      </c>
      <c r="F123" s="38">
        <v>83000</v>
      </c>
      <c r="G123" s="38">
        <v>60000</v>
      </c>
    </row>
    <row r="124" spans="1:7" ht="22.5" customHeight="1">
      <c r="A124" s="29"/>
      <c r="B124" s="45" t="s">
        <v>56</v>
      </c>
      <c r="C124" s="38">
        <v>120000</v>
      </c>
      <c r="D124" s="38">
        <v>5000</v>
      </c>
      <c r="E124" s="38"/>
      <c r="F124" s="38"/>
      <c r="G124" s="38">
        <v>5000</v>
      </c>
    </row>
    <row r="125" spans="1:7" ht="22.5" customHeight="1">
      <c r="A125" s="29"/>
      <c r="B125" s="45" t="s">
        <v>34</v>
      </c>
      <c r="C125" s="38">
        <v>258000</v>
      </c>
      <c r="D125" s="38">
        <v>23450</v>
      </c>
      <c r="E125" s="38">
        <v>13150</v>
      </c>
      <c r="F125" s="38">
        <v>4650</v>
      </c>
      <c r="G125" s="38">
        <v>5650</v>
      </c>
    </row>
    <row r="126" spans="1:7" ht="22.5" customHeight="1">
      <c r="A126" s="29"/>
      <c r="B126" s="45" t="s">
        <v>35</v>
      </c>
      <c r="C126" s="38">
        <v>210000</v>
      </c>
      <c r="D126" s="38">
        <v>64000</v>
      </c>
      <c r="E126" s="38">
        <v>29000</v>
      </c>
      <c r="F126" s="38">
        <v>25000</v>
      </c>
      <c r="G126" s="38">
        <v>10000</v>
      </c>
    </row>
    <row r="127" spans="1:7" ht="21.75" customHeight="1">
      <c r="A127" s="29"/>
      <c r="B127" s="45" t="s">
        <v>36</v>
      </c>
      <c r="C127" s="38">
        <v>155000</v>
      </c>
      <c r="D127" s="38">
        <v>30000</v>
      </c>
      <c r="E127" s="38">
        <v>15000</v>
      </c>
      <c r="F127" s="38">
        <v>10000</v>
      </c>
      <c r="G127" s="38">
        <v>5000</v>
      </c>
    </row>
    <row r="128" spans="1:7" ht="23.25" customHeight="1">
      <c r="A128" s="29"/>
      <c r="B128" s="45" t="s">
        <v>37</v>
      </c>
      <c r="C128" s="38">
        <v>117000</v>
      </c>
      <c r="D128" s="38">
        <v>29500</v>
      </c>
      <c r="E128" s="38">
        <v>5000</v>
      </c>
      <c r="F128" s="38">
        <v>12000</v>
      </c>
      <c r="G128" s="38">
        <v>12500</v>
      </c>
    </row>
    <row r="129" spans="1:7" ht="21.75" customHeight="1">
      <c r="A129" s="29"/>
      <c r="B129" s="45" t="s">
        <v>38</v>
      </c>
      <c r="C129" s="38">
        <v>2338100</v>
      </c>
      <c r="D129" s="38">
        <v>481836.63</v>
      </c>
      <c r="E129" s="38">
        <v>153140.2</v>
      </c>
      <c r="F129" s="38">
        <v>168084.22</v>
      </c>
      <c r="G129" s="38">
        <v>160612.21</v>
      </c>
    </row>
    <row r="130" spans="1:7" ht="21" customHeight="1">
      <c r="A130" s="29"/>
      <c r="B130" s="45" t="s">
        <v>39</v>
      </c>
      <c r="C130" s="38">
        <v>265000</v>
      </c>
      <c r="D130" s="38">
        <v>36000</v>
      </c>
      <c r="E130" s="38">
        <v>20000</v>
      </c>
      <c r="F130" s="38">
        <v>8000</v>
      </c>
      <c r="G130" s="38">
        <v>8000</v>
      </c>
    </row>
    <row r="131" spans="1:7" ht="24" customHeight="1">
      <c r="A131" s="29"/>
      <c r="B131" s="45" t="s">
        <v>40</v>
      </c>
      <c r="C131" s="38">
        <v>111000</v>
      </c>
      <c r="D131" s="38">
        <f>SUM(E131:G131)</f>
        <v>35000</v>
      </c>
      <c r="E131" s="38">
        <v>10000</v>
      </c>
      <c r="F131" s="38">
        <v>10000</v>
      </c>
      <c r="G131" s="38">
        <v>15000</v>
      </c>
    </row>
    <row r="132" spans="1:7" ht="24" customHeight="1">
      <c r="A132" s="29"/>
      <c r="B132" s="45" t="s">
        <v>41</v>
      </c>
      <c r="C132" s="38">
        <v>60000</v>
      </c>
      <c r="D132" s="38">
        <v>3000</v>
      </c>
      <c r="E132" s="38">
        <v>3000</v>
      </c>
      <c r="F132" s="38"/>
      <c r="G132" s="38"/>
    </row>
    <row r="133" spans="1:7" ht="21.75" customHeight="1">
      <c r="A133" s="31"/>
      <c r="B133" s="60" t="s">
        <v>112</v>
      </c>
      <c r="C133" s="33">
        <v>138880</v>
      </c>
      <c r="D133" s="38">
        <f>SUM(E133:G133)</f>
        <v>32467.83</v>
      </c>
      <c r="E133" s="33">
        <v>4245.56</v>
      </c>
      <c r="F133" s="33">
        <v>4245.56</v>
      </c>
      <c r="G133" s="33">
        <v>23976.71</v>
      </c>
    </row>
    <row r="134" spans="1:7" s="201" customFormat="1" ht="22.5" customHeight="1" thickBot="1">
      <c r="A134" s="72"/>
      <c r="B134" s="63" t="s">
        <v>15</v>
      </c>
      <c r="C134" s="204">
        <f>SUM(C123:C133)</f>
        <v>4602980</v>
      </c>
      <c r="D134" s="204">
        <f>SUM(D123:D133)</f>
        <v>958254.46</v>
      </c>
      <c r="E134" s="204">
        <f>SUM(E123:E133)</f>
        <v>327535.76</v>
      </c>
      <c r="F134" s="204">
        <f>SUM(F123:F133)</f>
        <v>324979.77999999997</v>
      </c>
      <c r="G134" s="204">
        <f>SUM(G123:G133)</f>
        <v>305738.92</v>
      </c>
    </row>
    <row r="135" spans="1:7" ht="24" thickTop="1">
      <c r="A135" s="31">
        <v>11</v>
      </c>
      <c r="B135" s="53" t="s">
        <v>142</v>
      </c>
      <c r="C135" s="33">
        <v>998000</v>
      </c>
      <c r="D135" s="33">
        <v>150000</v>
      </c>
      <c r="E135" s="33">
        <v>50000</v>
      </c>
      <c r="F135" s="33">
        <v>50000</v>
      </c>
      <c r="G135" s="33">
        <v>50000</v>
      </c>
    </row>
    <row r="136" spans="1:7" ht="23.25">
      <c r="A136" s="29"/>
      <c r="B136" s="61" t="s">
        <v>41</v>
      </c>
      <c r="C136" s="57">
        <v>130000</v>
      </c>
      <c r="D136" s="101">
        <f>E136+F136+G136</f>
        <v>32400</v>
      </c>
      <c r="E136" s="101">
        <v>10800</v>
      </c>
      <c r="F136" s="101">
        <v>10800</v>
      </c>
      <c r="G136" s="101">
        <v>10800</v>
      </c>
    </row>
    <row r="137" spans="1:7" s="201" customFormat="1" ht="22.5" customHeight="1" thickBot="1">
      <c r="A137" s="208"/>
      <c r="B137" s="63" t="s">
        <v>15</v>
      </c>
      <c r="C137" s="204">
        <f>SUM(C135:C136)</f>
        <v>1128000</v>
      </c>
      <c r="D137" s="204">
        <f>SUM(D135:D136)</f>
        <v>182400</v>
      </c>
      <c r="E137" s="204">
        <f>SUM(E135:E136)</f>
        <v>60800</v>
      </c>
      <c r="F137" s="204">
        <f>SUM(F135:F136)</f>
        <v>60800</v>
      </c>
      <c r="G137" s="204">
        <f>SUM(G135:G136)</f>
        <v>60800</v>
      </c>
    </row>
    <row r="138" spans="1:7" ht="24" customHeight="1" thickTop="1">
      <c r="A138" s="29">
        <v>12</v>
      </c>
      <c r="B138" s="66" t="s">
        <v>143</v>
      </c>
      <c r="C138" s="48">
        <v>145000</v>
      </c>
      <c r="D138" s="48">
        <f>SUM(E138:G138)</f>
        <v>0</v>
      </c>
      <c r="E138" s="48">
        <v>0</v>
      </c>
      <c r="F138" s="48">
        <v>0</v>
      </c>
      <c r="G138" s="48">
        <v>0</v>
      </c>
    </row>
    <row r="139" spans="1:7" ht="20.25" customHeight="1">
      <c r="A139" s="29"/>
      <c r="B139" s="45" t="s">
        <v>38</v>
      </c>
      <c r="C139" s="38">
        <v>5030000</v>
      </c>
      <c r="D139" s="48">
        <f>E139+F139+G139</f>
        <v>2535000</v>
      </c>
      <c r="E139" s="48">
        <v>120000</v>
      </c>
      <c r="F139" s="38">
        <v>2410000</v>
      </c>
      <c r="G139" s="38">
        <v>5000</v>
      </c>
    </row>
    <row r="140" spans="1:7" ht="22.5" customHeight="1">
      <c r="A140" s="59"/>
      <c r="B140" s="45" t="s">
        <v>34</v>
      </c>
      <c r="C140" s="38">
        <v>150000</v>
      </c>
      <c r="D140" s="48">
        <f>SUM(E140:G140)</f>
        <v>0</v>
      </c>
      <c r="E140" s="48">
        <v>0</v>
      </c>
      <c r="F140" s="38">
        <v>0</v>
      </c>
      <c r="G140" s="38">
        <v>0</v>
      </c>
    </row>
    <row r="141" spans="1:7" ht="26.25" customHeight="1">
      <c r="A141" s="59"/>
      <c r="B141" s="45" t="s">
        <v>43</v>
      </c>
      <c r="C141" s="33">
        <v>130000</v>
      </c>
      <c r="D141" s="48"/>
      <c r="E141" s="48">
        <v>0</v>
      </c>
      <c r="F141" s="33">
        <v>0</v>
      </c>
      <c r="G141" s="38"/>
    </row>
    <row r="142" spans="1:7" s="201" customFormat="1" ht="24" customHeight="1" thickBot="1">
      <c r="A142" s="72"/>
      <c r="B142" s="63" t="s">
        <v>15</v>
      </c>
      <c r="C142" s="204">
        <f>SUM(C138:C141)</f>
        <v>5455000</v>
      </c>
      <c r="D142" s="204">
        <f>SUM(D138:D141)</f>
        <v>2535000</v>
      </c>
      <c r="E142" s="204">
        <f>SUM(E138:E141)</f>
        <v>120000</v>
      </c>
      <c r="F142" s="204">
        <f>SUM(F138:F141)</f>
        <v>2410000</v>
      </c>
      <c r="G142" s="204">
        <f>SUM(G138:G141)</f>
        <v>5000</v>
      </c>
    </row>
    <row r="143" spans="1:7" ht="22.5" customHeight="1" thickTop="1">
      <c r="A143" s="43">
        <v>13</v>
      </c>
      <c r="B143" s="66" t="s">
        <v>144</v>
      </c>
      <c r="C143" s="33">
        <v>17000</v>
      </c>
      <c r="D143" s="70">
        <f>SUM(E143:G143)</f>
        <v>0</v>
      </c>
      <c r="E143" s="33">
        <v>0</v>
      </c>
      <c r="F143" s="33">
        <v>0</v>
      </c>
      <c r="G143" s="48">
        <v>0</v>
      </c>
    </row>
    <row r="144" spans="1:7" ht="21" customHeight="1">
      <c r="A144" s="29"/>
      <c r="B144" s="45" t="s">
        <v>34</v>
      </c>
      <c r="C144" s="38">
        <v>55000</v>
      </c>
      <c r="D144" s="38"/>
      <c r="E144" s="38"/>
      <c r="F144" s="38">
        <v>0</v>
      </c>
      <c r="G144" s="38">
        <v>0</v>
      </c>
    </row>
    <row r="145" spans="1:7" ht="21" customHeight="1">
      <c r="A145" s="29"/>
      <c r="B145" s="45" t="s">
        <v>145</v>
      </c>
      <c r="C145" s="38">
        <v>179800</v>
      </c>
      <c r="D145" s="38">
        <f>SUM(E145:G145)</f>
        <v>0</v>
      </c>
      <c r="E145" s="38">
        <v>0</v>
      </c>
      <c r="F145" s="38">
        <v>0</v>
      </c>
      <c r="G145" s="38">
        <v>0</v>
      </c>
    </row>
    <row r="146" spans="1:7" ht="23.25" customHeight="1">
      <c r="A146" s="29"/>
      <c r="B146" s="45" t="s">
        <v>61</v>
      </c>
      <c r="C146" s="38">
        <v>169000</v>
      </c>
      <c r="D146" s="101">
        <v>169000</v>
      </c>
      <c r="E146" s="33">
        <v>169000</v>
      </c>
      <c r="F146" s="33">
        <v>0</v>
      </c>
      <c r="G146" s="48">
        <v>0</v>
      </c>
    </row>
    <row r="147" spans="1:7" s="201" customFormat="1" ht="27" customHeight="1" thickBot="1">
      <c r="A147" s="213"/>
      <c r="B147" s="129" t="s">
        <v>48</v>
      </c>
      <c r="C147" s="204">
        <f>SUM(C143:C146)</f>
        <v>420800</v>
      </c>
      <c r="D147" s="204">
        <f>SUM(D143:D146)</f>
        <v>169000</v>
      </c>
      <c r="E147" s="204">
        <f>SUM(E143:E146)</f>
        <v>169000</v>
      </c>
      <c r="F147" s="204">
        <f>SUM(F143:F146)</f>
        <v>0</v>
      </c>
      <c r="G147" s="204">
        <f>SUM(G143:G146)</f>
        <v>0</v>
      </c>
    </row>
    <row r="148" spans="1:7" ht="15.75" customHeight="1" thickTop="1">
      <c r="A148" s="124"/>
      <c r="B148" s="99"/>
      <c r="C148" s="56"/>
      <c r="D148" s="56"/>
      <c r="E148" s="56"/>
      <c r="F148" s="56"/>
      <c r="G148" s="56"/>
    </row>
    <row r="149" spans="1:7" ht="23.25" customHeight="1">
      <c r="A149" s="225" t="s">
        <v>120</v>
      </c>
      <c r="B149" s="225"/>
      <c r="C149" s="225"/>
      <c r="D149" s="225"/>
      <c r="E149" s="225"/>
      <c r="F149" s="225"/>
      <c r="G149" s="225"/>
    </row>
    <row r="150" spans="1:7" ht="24.75" customHeight="1">
      <c r="A150" s="30" t="s">
        <v>2</v>
      </c>
      <c r="B150" s="30" t="s">
        <v>3</v>
      </c>
      <c r="C150" s="30" t="s">
        <v>4</v>
      </c>
      <c r="D150" s="228" t="s">
        <v>14</v>
      </c>
      <c r="E150" s="229"/>
      <c r="F150" s="229"/>
      <c r="G150" s="230"/>
    </row>
    <row r="151" spans="1:7" ht="27" customHeight="1">
      <c r="A151" s="36"/>
      <c r="B151" s="36"/>
      <c r="C151" s="36"/>
      <c r="D151" s="22" t="s">
        <v>121</v>
      </c>
      <c r="E151" s="37" t="s">
        <v>88</v>
      </c>
      <c r="F151" s="37" t="s">
        <v>89</v>
      </c>
      <c r="G151" s="37" t="s">
        <v>90</v>
      </c>
    </row>
    <row r="152" spans="1:7" s="201" customFormat="1" ht="27" customHeight="1">
      <c r="A152" s="154"/>
      <c r="B152" s="134" t="s">
        <v>58</v>
      </c>
      <c r="C152" s="207">
        <f>C147</f>
        <v>420800</v>
      </c>
      <c r="D152" s="207">
        <f>D147</f>
        <v>169000</v>
      </c>
      <c r="E152" s="214">
        <f>E147</f>
        <v>169000</v>
      </c>
      <c r="F152" s="214">
        <f>F147</f>
        <v>0</v>
      </c>
      <c r="G152" s="207">
        <f>G147</f>
        <v>0</v>
      </c>
    </row>
    <row r="153" spans="1:7" ht="27" customHeight="1">
      <c r="A153" s="29"/>
      <c r="B153" s="45" t="s">
        <v>38</v>
      </c>
      <c r="C153" s="127">
        <v>45000</v>
      </c>
      <c r="D153" s="127">
        <f>E153+F153+G153</f>
        <v>45000</v>
      </c>
      <c r="E153" s="38"/>
      <c r="F153" s="38">
        <v>45000</v>
      </c>
      <c r="G153" s="38">
        <v>0</v>
      </c>
    </row>
    <row r="154" spans="1:7" ht="27" customHeight="1">
      <c r="A154" s="29"/>
      <c r="B154" s="45" t="s">
        <v>35</v>
      </c>
      <c r="C154" s="127">
        <v>69000</v>
      </c>
      <c r="D154" s="127">
        <f>E154+F154+G154</f>
        <v>10000</v>
      </c>
      <c r="E154" s="38"/>
      <c r="F154" s="38">
        <v>10000</v>
      </c>
      <c r="G154" s="38"/>
    </row>
    <row r="155" spans="1:8" ht="27" customHeight="1">
      <c r="A155" s="29"/>
      <c r="B155" s="45" t="s">
        <v>36</v>
      </c>
      <c r="C155" s="127">
        <v>7900</v>
      </c>
      <c r="D155" s="127">
        <v>0</v>
      </c>
      <c r="E155" s="38">
        <v>0</v>
      </c>
      <c r="F155" s="38">
        <v>0</v>
      </c>
      <c r="G155" s="38">
        <v>0</v>
      </c>
      <c r="H155" s="20"/>
    </row>
    <row r="156" spans="1:7" ht="27" customHeight="1">
      <c r="A156" s="29"/>
      <c r="B156" s="145" t="s">
        <v>37</v>
      </c>
      <c r="C156" s="143">
        <v>23000</v>
      </c>
      <c r="D156" s="127"/>
      <c r="E156" s="38"/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0</v>
      </c>
      <c r="D157" s="127">
        <v>0</v>
      </c>
      <c r="E157" s="38"/>
      <c r="F157" s="38">
        <v>0</v>
      </c>
      <c r="G157" s="38"/>
    </row>
    <row r="158" spans="1:7" ht="27" customHeight="1">
      <c r="A158" s="29"/>
      <c r="B158" s="145" t="s">
        <v>41</v>
      </c>
      <c r="C158" s="143">
        <v>11000</v>
      </c>
      <c r="D158" s="127"/>
      <c r="E158" s="38"/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160000</v>
      </c>
      <c r="D159" s="57">
        <f>E159+F159+G159</f>
        <v>60000</v>
      </c>
      <c r="E159" s="33">
        <v>60000</v>
      </c>
      <c r="F159" s="33">
        <v>0</v>
      </c>
      <c r="G159" s="33">
        <v>0</v>
      </c>
    </row>
    <row r="160" spans="1:7" ht="27" customHeight="1">
      <c r="A160" s="29"/>
      <c r="B160" s="45" t="s">
        <v>112</v>
      </c>
      <c r="C160" s="25">
        <v>69290</v>
      </c>
      <c r="D160" s="101">
        <f>E160+F160+G160</f>
        <v>24290</v>
      </c>
      <c r="E160" s="101">
        <v>10000</v>
      </c>
      <c r="F160" s="101">
        <v>0</v>
      </c>
      <c r="G160" s="101">
        <v>14290</v>
      </c>
    </row>
    <row r="161" spans="1:7" s="201" customFormat="1" ht="27" customHeight="1" thickBot="1">
      <c r="A161" s="208"/>
      <c r="B161" s="63" t="s">
        <v>15</v>
      </c>
      <c r="C161" s="204">
        <f>SUM(C152:C160)</f>
        <v>805990</v>
      </c>
      <c r="D161" s="204">
        <f>SUM(D152:D160)</f>
        <v>308290</v>
      </c>
      <c r="E161" s="204">
        <f>SUM(E152:E160)</f>
        <v>239000</v>
      </c>
      <c r="F161" s="204">
        <f>SUM(F152:F160)</f>
        <v>55000</v>
      </c>
      <c r="G161" s="204">
        <f>SUM(G152:G160)</f>
        <v>14290</v>
      </c>
    </row>
    <row r="162" spans="1:7" ht="29.25" customHeight="1" thickTop="1">
      <c r="A162" s="29">
        <v>14</v>
      </c>
      <c r="B162" s="68" t="s">
        <v>64</v>
      </c>
      <c r="C162" s="33">
        <v>2853200</v>
      </c>
      <c r="D162" s="70">
        <f>E162+F162+G162</f>
        <v>921500</v>
      </c>
      <c r="E162" s="33"/>
      <c r="F162" s="33">
        <v>292000</v>
      </c>
      <c r="G162" s="33">
        <v>629500</v>
      </c>
    </row>
    <row r="163" spans="1:7" ht="25.5" customHeight="1">
      <c r="A163" s="29"/>
      <c r="B163" s="45" t="s">
        <v>41</v>
      </c>
      <c r="C163" s="38">
        <v>100000</v>
      </c>
      <c r="D163" s="38">
        <f>SUM(E163:G163)</f>
        <v>100000</v>
      </c>
      <c r="E163" s="38">
        <v>0</v>
      </c>
      <c r="F163" s="38"/>
      <c r="G163" s="38">
        <v>100000</v>
      </c>
    </row>
    <row r="164" spans="1:7" ht="27.75" customHeight="1">
      <c r="A164" s="29"/>
      <c r="B164" s="62" t="s">
        <v>39</v>
      </c>
      <c r="C164" s="33">
        <v>50900</v>
      </c>
      <c r="D164" s="101"/>
      <c r="E164" s="33"/>
      <c r="F164" s="33"/>
      <c r="G164" s="48"/>
    </row>
    <row r="165" spans="1:7" s="201" customFormat="1" ht="27.75" customHeight="1" thickBot="1">
      <c r="A165" s="72"/>
      <c r="B165" s="63" t="s">
        <v>15</v>
      </c>
      <c r="C165" s="204">
        <f>SUM(C162:C164)</f>
        <v>3004100</v>
      </c>
      <c r="D165" s="204">
        <f>SUM(D162:D164)</f>
        <v>1021500</v>
      </c>
      <c r="E165" s="204">
        <f>SUM(E162:E164)</f>
        <v>0</v>
      </c>
      <c r="F165" s="204">
        <f>SUM(F162:F164)</f>
        <v>292000</v>
      </c>
      <c r="G165" s="204">
        <f>SUM(G162:G164)</f>
        <v>729500</v>
      </c>
    </row>
    <row r="166" spans="1:7" ht="33" customHeight="1" thickTop="1">
      <c r="A166" s="31">
        <v>15</v>
      </c>
      <c r="B166" s="68" t="s">
        <v>119</v>
      </c>
      <c r="C166" s="39">
        <v>4658520</v>
      </c>
      <c r="D166" s="125">
        <v>375630.99</v>
      </c>
      <c r="E166" s="39">
        <v>100210.33</v>
      </c>
      <c r="F166" s="39">
        <v>175210.33</v>
      </c>
      <c r="G166" s="39">
        <v>100210.33</v>
      </c>
    </row>
    <row r="167" spans="1:7" ht="30" customHeight="1">
      <c r="A167" s="29"/>
      <c r="B167" s="40" t="s">
        <v>122</v>
      </c>
      <c r="C167" s="44">
        <v>130000</v>
      </c>
      <c r="D167" s="38">
        <f>E167+F167+G167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96000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s="201" customFormat="1" ht="36" customHeight="1" thickBot="1">
      <c r="A169" s="213"/>
      <c r="B169" s="63" t="s">
        <v>15</v>
      </c>
      <c r="C169" s="204">
        <f>SUM(C166:C168)</f>
        <v>4884520</v>
      </c>
      <c r="D169" s="204">
        <f>SUM(D166:D168)</f>
        <v>399630.99</v>
      </c>
      <c r="E169" s="204">
        <f>SUM(E166:E168)</f>
        <v>108210.33</v>
      </c>
      <c r="F169" s="204">
        <f>SUM(F166:F168)</f>
        <v>183210.33</v>
      </c>
      <c r="G169" s="204">
        <f>SUM(G166:G168)</f>
        <v>108210.33</v>
      </c>
    </row>
    <row r="170" spans="1:7" ht="21.75" thickTop="1">
      <c r="A170" s="216"/>
      <c r="B170" s="216"/>
      <c r="C170" s="216"/>
      <c r="D170" s="216"/>
      <c r="E170" s="216"/>
      <c r="F170" s="216"/>
      <c r="G170" s="216"/>
    </row>
    <row r="171" spans="1:7" ht="14.25">
      <c r="A171" s="35"/>
      <c r="B171" s="35"/>
      <c r="C171" s="35"/>
      <c r="D171" s="35" t="s">
        <v>42</v>
      </c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</sheetData>
  <mergeCells count="13">
    <mergeCell ref="A149:G149"/>
    <mergeCell ref="D150:G150"/>
    <mergeCell ref="D72:G72"/>
    <mergeCell ref="A71:G71"/>
    <mergeCell ref="A112:G112"/>
    <mergeCell ref="D113:G113"/>
    <mergeCell ref="D5:G5"/>
    <mergeCell ref="A36:G36"/>
    <mergeCell ref="D37:G37"/>
    <mergeCell ref="A1:G1"/>
    <mergeCell ref="A2:G2"/>
    <mergeCell ref="A3:G3"/>
    <mergeCell ref="A4:G4"/>
  </mergeCells>
  <printOptions/>
  <pageMargins left="0.23" right="0.21" top="0.13" bottom="0.12" header="0.18" footer="0.17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4"/>
  <sheetViews>
    <sheetView view="pageBreakPreview" zoomScale="115" zoomScaleSheetLayoutView="115" workbookViewId="0" topLeftCell="A148">
      <selection activeCell="G160" sqref="G160"/>
    </sheetView>
  </sheetViews>
  <sheetFormatPr defaultColWidth="9.140625" defaultRowHeight="12.75"/>
  <cols>
    <col min="1" max="1" width="7.421875" style="0" customWidth="1"/>
    <col min="2" max="2" width="27.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169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187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124</v>
      </c>
      <c r="E6" s="37" t="s">
        <v>101</v>
      </c>
      <c r="F6" s="37" t="s">
        <v>99</v>
      </c>
      <c r="G6" s="37" t="s">
        <v>100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 t="s">
        <v>42</v>
      </c>
      <c r="G7" s="42"/>
    </row>
    <row r="8" spans="1:8" ht="25.5" customHeight="1">
      <c r="A8" s="43" t="s">
        <v>42</v>
      </c>
      <c r="B8" s="62" t="s">
        <v>5</v>
      </c>
      <c r="C8" s="44">
        <v>725760</v>
      </c>
      <c r="D8" s="44">
        <f>SUM(E8:G8)</f>
        <v>181440</v>
      </c>
      <c r="E8" s="44">
        <v>60480</v>
      </c>
      <c r="F8" s="44">
        <v>60480</v>
      </c>
      <c r="G8" s="44">
        <v>60480</v>
      </c>
      <c r="H8" s="217"/>
    </row>
    <row r="9" spans="1:7" ht="26.25" customHeight="1">
      <c r="A9" s="43"/>
      <c r="B9" s="62" t="s">
        <v>52</v>
      </c>
      <c r="C9" s="44">
        <v>180000</v>
      </c>
      <c r="D9" s="44">
        <f>SUM(E9:G9)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SUM(E10:G10)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SUM(E11:G11)</f>
        <v>51840</v>
      </c>
      <c r="E11" s="44">
        <v>17280</v>
      </c>
      <c r="F11" s="44">
        <v>17280</v>
      </c>
      <c r="G11" s="44">
        <v>17280</v>
      </c>
      <c r="I11" s="135"/>
    </row>
    <row r="12" spans="1:9" ht="24.75" customHeight="1">
      <c r="A12" s="43"/>
      <c r="B12" s="60" t="s">
        <v>55</v>
      </c>
      <c r="C12" s="39">
        <v>1555200</v>
      </c>
      <c r="D12" s="44">
        <f>SUM(E12:G12)</f>
        <v>388800</v>
      </c>
      <c r="E12" s="39">
        <v>129600</v>
      </c>
      <c r="F12" s="39">
        <v>129600</v>
      </c>
      <c r="G12" s="39">
        <v>129600</v>
      </c>
      <c r="I12" s="135"/>
    </row>
    <row r="13" spans="1:9" s="201" customFormat="1" ht="25.5" customHeight="1" thickBot="1">
      <c r="A13" s="154"/>
      <c r="B13" s="63" t="s">
        <v>57</v>
      </c>
      <c r="C13" s="200">
        <f>SUM(C8:C12)</f>
        <v>2848320</v>
      </c>
      <c r="D13" s="200">
        <f>SUM(D8:D12)</f>
        <v>712080</v>
      </c>
      <c r="E13" s="200">
        <f>SUM(E8:E12)</f>
        <v>237360</v>
      </c>
      <c r="F13" s="200">
        <f>SUM(F8:F12)</f>
        <v>237360</v>
      </c>
      <c r="G13" s="200">
        <f>SUM(G8:G12)</f>
        <v>237360</v>
      </c>
      <c r="I13" s="202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3098880</v>
      </c>
      <c r="D15" s="38">
        <v>739710</v>
      </c>
      <c r="E15" s="38">
        <v>246570</v>
      </c>
      <c r="F15" s="38">
        <v>246570</v>
      </c>
      <c r="G15" s="38">
        <v>246570</v>
      </c>
    </row>
    <row r="16" spans="1:7" ht="21.75" customHeight="1">
      <c r="A16" s="139"/>
      <c r="B16" s="140" t="s">
        <v>133</v>
      </c>
      <c r="C16" s="38">
        <v>231000</v>
      </c>
      <c r="D16" s="38">
        <v>53400</v>
      </c>
      <c r="E16" s="38">
        <v>17800</v>
      </c>
      <c r="F16" s="38">
        <v>17800</v>
      </c>
      <c r="G16" s="38">
        <v>17800</v>
      </c>
    </row>
    <row r="17" spans="1:7" ht="22.5" customHeight="1">
      <c r="A17" s="29"/>
      <c r="B17" s="141" t="s">
        <v>34</v>
      </c>
      <c r="C17" s="38">
        <v>1013100</v>
      </c>
      <c r="D17" s="38">
        <f>E17+F17+G17</f>
        <v>264390</v>
      </c>
      <c r="E17" s="38">
        <v>88130</v>
      </c>
      <c r="F17" s="38">
        <v>88130</v>
      </c>
      <c r="G17" s="38">
        <v>88130</v>
      </c>
    </row>
    <row r="18" spans="1:7" ht="21.75" customHeight="1">
      <c r="A18" s="29"/>
      <c r="B18" s="45" t="s">
        <v>36</v>
      </c>
      <c r="C18" s="38">
        <v>171840</v>
      </c>
      <c r="D18" s="38">
        <f>E18+F18+G18</f>
        <v>48090</v>
      </c>
      <c r="E18" s="38">
        <v>16030</v>
      </c>
      <c r="F18" s="38">
        <v>16030</v>
      </c>
      <c r="G18" s="38">
        <v>16030</v>
      </c>
    </row>
    <row r="19" spans="1:7" ht="23.25" customHeight="1">
      <c r="A19" s="29"/>
      <c r="B19" s="45" t="s">
        <v>37</v>
      </c>
      <c r="C19" s="38">
        <v>2266190</v>
      </c>
      <c r="D19" s="38">
        <v>566547</v>
      </c>
      <c r="E19" s="38">
        <v>188849</v>
      </c>
      <c r="F19" s="38">
        <v>188849</v>
      </c>
      <c r="G19" s="38">
        <v>188849</v>
      </c>
    </row>
    <row r="20" spans="1:7" ht="21" customHeight="1">
      <c r="A20" s="29"/>
      <c r="B20" s="45" t="s">
        <v>38</v>
      </c>
      <c r="C20" s="38">
        <v>589680</v>
      </c>
      <c r="D20" s="38">
        <v>140310</v>
      </c>
      <c r="E20" s="38">
        <v>46770</v>
      </c>
      <c r="F20" s="38">
        <v>46770</v>
      </c>
      <c r="G20" s="38">
        <v>46770</v>
      </c>
    </row>
    <row r="21" spans="1:7" ht="22.5" customHeight="1">
      <c r="A21" s="29"/>
      <c r="B21" s="45" t="s">
        <v>39</v>
      </c>
      <c r="C21" s="38">
        <v>1230000</v>
      </c>
      <c r="D21" s="38">
        <f>E21+F21+G21</f>
        <v>322470</v>
      </c>
      <c r="E21" s="38">
        <v>107490</v>
      </c>
      <c r="F21" s="38">
        <v>107490</v>
      </c>
      <c r="G21" s="38">
        <v>107490</v>
      </c>
    </row>
    <row r="22" spans="1:7" ht="22.5" customHeight="1">
      <c r="A22" s="59"/>
      <c r="B22" s="45" t="s">
        <v>43</v>
      </c>
      <c r="C22" s="38">
        <v>379560</v>
      </c>
      <c r="D22" s="38">
        <f>E22+F22+G22</f>
        <v>94470</v>
      </c>
      <c r="E22" s="38">
        <v>31490</v>
      </c>
      <c r="F22" s="38">
        <v>31490</v>
      </c>
      <c r="G22" s="38">
        <v>31490</v>
      </c>
    </row>
    <row r="23" spans="1:7" s="201" customFormat="1" ht="24" customHeight="1" thickBot="1">
      <c r="A23" s="203"/>
      <c r="B23" s="63" t="s">
        <v>15</v>
      </c>
      <c r="C23" s="204">
        <f>SUM(C15:C22)</f>
        <v>8980250</v>
      </c>
      <c r="D23" s="204">
        <f>SUM(D15:D22)</f>
        <v>2229387</v>
      </c>
      <c r="E23" s="204">
        <f>SUM(E15:E22)</f>
        <v>743129</v>
      </c>
      <c r="F23" s="204">
        <f>SUM(F15:F22)</f>
        <v>743129</v>
      </c>
      <c r="G23" s="205">
        <f>SUM(G15:G22)</f>
        <v>743129</v>
      </c>
    </row>
    <row r="24" spans="1:7" ht="23.25" customHeight="1" thickTop="1">
      <c r="A24" s="29">
        <v>3</v>
      </c>
      <c r="B24" s="47" t="s">
        <v>135</v>
      </c>
      <c r="C24" s="48">
        <v>225480</v>
      </c>
      <c r="D24" s="48">
        <f>SUM(E24:G24)</f>
        <v>53640</v>
      </c>
      <c r="E24" s="48">
        <v>17880</v>
      </c>
      <c r="F24" s="48">
        <v>17880</v>
      </c>
      <c r="G24" s="48">
        <v>17880</v>
      </c>
    </row>
    <row r="25" spans="1:7" ht="23.25">
      <c r="A25" s="29"/>
      <c r="B25" s="46" t="s">
        <v>56</v>
      </c>
      <c r="C25" s="38">
        <v>229200</v>
      </c>
      <c r="D25" s="48">
        <f>SUM(E25:G25)</f>
        <v>54900</v>
      </c>
      <c r="E25" s="38">
        <v>18300</v>
      </c>
      <c r="F25" s="38">
        <v>18300</v>
      </c>
      <c r="G25" s="38">
        <v>18300</v>
      </c>
    </row>
    <row r="26" spans="1:7" ht="23.25">
      <c r="A26" s="29"/>
      <c r="B26" s="46" t="s">
        <v>35</v>
      </c>
      <c r="C26" s="38">
        <v>860000</v>
      </c>
      <c r="D26" s="48">
        <v>218325</v>
      </c>
      <c r="E26" s="38">
        <v>72775</v>
      </c>
      <c r="F26" s="38">
        <v>72775</v>
      </c>
      <c r="G26" s="38">
        <v>72775</v>
      </c>
    </row>
    <row r="27" spans="1:7" ht="23.25">
      <c r="A27" s="29"/>
      <c r="B27" s="46" t="s">
        <v>36</v>
      </c>
      <c r="C27" s="38">
        <v>443760</v>
      </c>
      <c r="D27" s="48">
        <f>SUM(E27:G27)</f>
        <v>116460</v>
      </c>
      <c r="E27" s="38">
        <v>38820</v>
      </c>
      <c r="F27" s="38">
        <v>38820</v>
      </c>
      <c r="G27" s="38">
        <v>38820</v>
      </c>
    </row>
    <row r="28" spans="1:7" ht="21.75" customHeight="1">
      <c r="A28" s="29"/>
      <c r="B28" s="54" t="s">
        <v>37</v>
      </c>
      <c r="C28" s="57">
        <v>240650</v>
      </c>
      <c r="D28" s="48">
        <f>SUM(E28:G28)</f>
        <v>60162</v>
      </c>
      <c r="E28" s="57">
        <v>20054</v>
      </c>
      <c r="F28" s="57">
        <v>20054</v>
      </c>
      <c r="G28" s="57">
        <v>20054</v>
      </c>
    </row>
    <row r="29" spans="1:7" s="201" customFormat="1" ht="22.5" customHeight="1" thickBot="1">
      <c r="A29" s="203"/>
      <c r="B29" s="63" t="s">
        <v>15</v>
      </c>
      <c r="C29" s="204">
        <f>SUM(C24:C28)</f>
        <v>1999090</v>
      </c>
      <c r="D29" s="204">
        <f>SUM(D24:D28)</f>
        <v>503487</v>
      </c>
      <c r="E29" s="204">
        <f>SUM(E24:E28)</f>
        <v>167829</v>
      </c>
      <c r="F29" s="204">
        <f>SUM(F24:F28)</f>
        <v>167829</v>
      </c>
      <c r="G29" s="204">
        <f>SUM(G24:G28)</f>
        <v>167829</v>
      </c>
    </row>
    <row r="30" spans="1:7" ht="24" thickTop="1">
      <c r="A30" s="29">
        <v>4</v>
      </c>
      <c r="B30" s="53" t="s">
        <v>136</v>
      </c>
      <c r="C30" s="33">
        <v>627480</v>
      </c>
      <c r="D30" s="70">
        <f>SUM(E30:G30)</f>
        <v>116400</v>
      </c>
      <c r="E30" s="33">
        <v>38800</v>
      </c>
      <c r="F30" s="33">
        <v>38800</v>
      </c>
      <c r="G30" s="33">
        <v>38800</v>
      </c>
    </row>
    <row r="31" spans="1:7" ht="21" customHeight="1">
      <c r="A31" s="29"/>
      <c r="B31" s="45" t="s">
        <v>56</v>
      </c>
      <c r="C31" s="38">
        <v>1231440</v>
      </c>
      <c r="D31" s="38">
        <f>SUM(E31:G31)</f>
        <v>274290</v>
      </c>
      <c r="E31" s="38">
        <v>91430</v>
      </c>
      <c r="F31" s="38">
        <v>91430</v>
      </c>
      <c r="G31" s="38">
        <v>91430</v>
      </c>
    </row>
    <row r="32" spans="1:7" ht="20.25" customHeight="1">
      <c r="A32" s="29"/>
      <c r="B32" s="45" t="s">
        <v>34</v>
      </c>
      <c r="C32" s="38">
        <v>395160</v>
      </c>
      <c r="D32" s="38">
        <f>SUM(E32:G32)</f>
        <v>98790</v>
      </c>
      <c r="E32" s="38">
        <v>32930</v>
      </c>
      <c r="F32" s="38">
        <v>32930</v>
      </c>
      <c r="G32" s="38">
        <v>32930</v>
      </c>
    </row>
    <row r="33" spans="1:7" ht="23.25">
      <c r="A33" s="31"/>
      <c r="B33" s="60" t="s">
        <v>35</v>
      </c>
      <c r="C33" s="33">
        <v>882840</v>
      </c>
      <c r="D33" s="101">
        <v>220710</v>
      </c>
      <c r="E33" s="33">
        <v>73570</v>
      </c>
      <c r="F33" s="33">
        <v>73570</v>
      </c>
      <c r="G33" s="33">
        <v>73570</v>
      </c>
    </row>
    <row r="34" spans="1:7" s="201" customFormat="1" ht="24" thickBot="1">
      <c r="A34" s="113"/>
      <c r="B34" s="63" t="s">
        <v>48</v>
      </c>
      <c r="C34" s="204">
        <f>SUM(C30:C33)</f>
        <v>3136920</v>
      </c>
      <c r="D34" s="204">
        <f>SUM(D30:D33)</f>
        <v>710190</v>
      </c>
      <c r="E34" s="204">
        <f>SUM(E30:E33)</f>
        <v>236730</v>
      </c>
      <c r="F34" s="204">
        <f>SUM(F30:F33)</f>
        <v>236730</v>
      </c>
      <c r="G34" s="204">
        <f>SUM(G30:G33)</f>
        <v>236730</v>
      </c>
    </row>
    <row r="35" spans="1:7" ht="4.5" customHeight="1" thickTop="1">
      <c r="A35" s="34"/>
      <c r="B35" s="99"/>
      <c r="C35" s="56"/>
      <c r="D35" s="56"/>
      <c r="E35" s="56"/>
      <c r="F35" s="56"/>
      <c r="G35" s="56"/>
    </row>
    <row r="36" spans="1:7" ht="21.75" customHeight="1">
      <c r="A36" s="225" t="s">
        <v>59</v>
      </c>
      <c r="B36" s="225"/>
      <c r="C36" s="225"/>
      <c r="D36" s="225"/>
      <c r="E36" s="225"/>
      <c r="F36" s="225"/>
      <c r="G36" s="225"/>
    </row>
    <row r="37" spans="1:7" ht="23.25">
      <c r="A37" s="30" t="s">
        <v>2</v>
      </c>
      <c r="B37" s="30" t="s">
        <v>3</v>
      </c>
      <c r="C37" s="30" t="s">
        <v>4</v>
      </c>
      <c r="D37" s="228" t="s">
        <v>14</v>
      </c>
      <c r="E37" s="229"/>
      <c r="F37" s="229"/>
      <c r="G37" s="230"/>
    </row>
    <row r="38" spans="1:7" ht="23.25">
      <c r="A38" s="36"/>
      <c r="B38" s="36"/>
      <c r="C38" s="36"/>
      <c r="D38" s="22" t="s">
        <v>124</v>
      </c>
      <c r="E38" s="37" t="s">
        <v>101</v>
      </c>
      <c r="F38" s="37" t="s">
        <v>99</v>
      </c>
      <c r="G38" s="37" t="s">
        <v>100</v>
      </c>
    </row>
    <row r="39" spans="1:7" s="201" customFormat="1" ht="23.25">
      <c r="A39" s="206"/>
      <c r="B39" s="64" t="s">
        <v>58</v>
      </c>
      <c r="C39" s="207">
        <f>C34</f>
        <v>3136920</v>
      </c>
      <c r="D39" s="207">
        <f>D34</f>
        <v>710190</v>
      </c>
      <c r="E39" s="207">
        <f>E34</f>
        <v>236730</v>
      </c>
      <c r="F39" s="207">
        <f>F34</f>
        <v>236730</v>
      </c>
      <c r="G39" s="207">
        <f>G34</f>
        <v>236730</v>
      </c>
    </row>
    <row r="40" spans="1:7" ht="23.25">
      <c r="A40" s="43"/>
      <c r="B40" s="45" t="s">
        <v>38</v>
      </c>
      <c r="C40" s="127">
        <v>159720</v>
      </c>
      <c r="D40" s="127">
        <f>SUM(E40:G40)</f>
        <v>37680</v>
      </c>
      <c r="E40" s="127">
        <v>12560</v>
      </c>
      <c r="F40" s="127">
        <v>12560</v>
      </c>
      <c r="G40" s="127">
        <v>12560</v>
      </c>
    </row>
    <row r="41" spans="1:7" ht="23.25">
      <c r="A41" s="29"/>
      <c r="B41" s="45" t="s">
        <v>36</v>
      </c>
      <c r="C41" s="38">
        <v>120000</v>
      </c>
      <c r="D41" s="127">
        <f>SUM(E41:G41)</f>
        <v>27000</v>
      </c>
      <c r="E41" s="38">
        <v>9000</v>
      </c>
      <c r="F41" s="38">
        <v>9000</v>
      </c>
      <c r="G41" s="38">
        <v>9000</v>
      </c>
    </row>
    <row r="42" spans="1:7" ht="23.25">
      <c r="A42" s="29"/>
      <c r="B42" s="45" t="s">
        <v>37</v>
      </c>
      <c r="C42" s="38">
        <v>252860</v>
      </c>
      <c r="D42" s="127">
        <f>E42+F42+G42</f>
        <v>63219</v>
      </c>
      <c r="E42" s="38">
        <v>21073</v>
      </c>
      <c r="F42" s="38">
        <v>21073</v>
      </c>
      <c r="G42" s="38">
        <v>21073</v>
      </c>
    </row>
    <row r="43" spans="1:7" ht="23.25">
      <c r="A43" s="29"/>
      <c r="B43" s="45" t="s">
        <v>39</v>
      </c>
      <c r="C43" s="38">
        <v>743520</v>
      </c>
      <c r="D43" s="127">
        <f>SUM(E43:G43)</f>
        <v>144720</v>
      </c>
      <c r="E43" s="38">
        <v>48240</v>
      </c>
      <c r="F43" s="38">
        <v>48240</v>
      </c>
      <c r="G43" s="38">
        <v>48240</v>
      </c>
    </row>
    <row r="44" spans="1:7" ht="23.25">
      <c r="A44" s="29"/>
      <c r="B44" s="46" t="s">
        <v>40</v>
      </c>
      <c r="C44" s="38">
        <v>143520</v>
      </c>
      <c r="D44" s="127">
        <v>37380</v>
      </c>
      <c r="E44" s="38">
        <v>12460</v>
      </c>
      <c r="F44" s="38">
        <v>12460</v>
      </c>
      <c r="G44" s="38">
        <v>12460</v>
      </c>
    </row>
    <row r="45" spans="1:7" ht="23.25">
      <c r="A45" s="29"/>
      <c r="B45" s="60" t="s">
        <v>43</v>
      </c>
      <c r="C45" s="33">
        <v>24000</v>
      </c>
      <c r="D45" s="127">
        <f>SUM(E45:G45)</f>
        <v>6000</v>
      </c>
      <c r="E45" s="33">
        <v>2000</v>
      </c>
      <c r="F45" s="33">
        <v>2000</v>
      </c>
      <c r="G45" s="33">
        <v>2000</v>
      </c>
    </row>
    <row r="46" spans="1:7" s="201" customFormat="1" ht="24" thickBot="1">
      <c r="A46" s="208"/>
      <c r="B46" s="63" t="s">
        <v>15</v>
      </c>
      <c r="C46" s="204">
        <f>SUM(C39:C45)</f>
        <v>4580540</v>
      </c>
      <c r="D46" s="204">
        <f>SUM(D39:D45)</f>
        <v>1026189</v>
      </c>
      <c r="E46" s="204">
        <f>SUM(E39:E45)</f>
        <v>342063</v>
      </c>
      <c r="F46" s="204">
        <f>SUM(F39:F45)</f>
        <v>342063</v>
      </c>
      <c r="G46" s="204">
        <f>SUM(G39:G45)</f>
        <v>342063</v>
      </c>
    </row>
    <row r="47" spans="1:7" ht="26.25" customHeight="1" thickTop="1">
      <c r="A47" s="31">
        <v>5</v>
      </c>
      <c r="B47" s="65" t="s">
        <v>83</v>
      </c>
      <c r="C47" s="33">
        <v>132000</v>
      </c>
      <c r="D47" s="70">
        <v>33000</v>
      </c>
      <c r="E47" s="33">
        <v>11000</v>
      </c>
      <c r="F47" s="33">
        <v>11000</v>
      </c>
      <c r="G47" s="33">
        <v>11000</v>
      </c>
    </row>
    <row r="48" spans="1:7" ht="23.25">
      <c r="A48" s="29"/>
      <c r="B48" s="45" t="s">
        <v>34</v>
      </c>
      <c r="C48" s="38">
        <v>12000</v>
      </c>
      <c r="D48" s="38">
        <f aca="true" t="shared" si="0" ref="D48:D54">SUM(E48:G48)</f>
        <v>3000</v>
      </c>
      <c r="E48" s="38">
        <v>1000</v>
      </c>
      <c r="F48" s="38">
        <v>1000</v>
      </c>
      <c r="G48" s="38">
        <v>1000</v>
      </c>
    </row>
    <row r="49" spans="1:7" ht="23.25">
      <c r="A49" s="29"/>
      <c r="B49" s="45" t="s">
        <v>37</v>
      </c>
      <c r="C49" s="38">
        <v>9300</v>
      </c>
      <c r="D49" s="38">
        <f t="shared" si="0"/>
        <v>2325</v>
      </c>
      <c r="E49" s="38">
        <v>775</v>
      </c>
      <c r="F49" s="38">
        <v>775</v>
      </c>
      <c r="G49" s="38">
        <v>775</v>
      </c>
    </row>
    <row r="50" spans="1:7" ht="23.25">
      <c r="A50" s="29"/>
      <c r="B50" s="45" t="s">
        <v>39</v>
      </c>
      <c r="C50" s="38">
        <v>16800</v>
      </c>
      <c r="D50" s="38">
        <f t="shared" si="0"/>
        <v>16800</v>
      </c>
      <c r="E50" s="38">
        <v>5600</v>
      </c>
      <c r="F50" s="38">
        <v>5600</v>
      </c>
      <c r="G50" s="38">
        <v>5600</v>
      </c>
    </row>
    <row r="51" spans="1:7" ht="23.25">
      <c r="A51" s="29"/>
      <c r="B51" s="45" t="s">
        <v>43</v>
      </c>
      <c r="C51" s="38">
        <v>24000</v>
      </c>
      <c r="D51" s="38">
        <f t="shared" si="0"/>
        <v>6000</v>
      </c>
      <c r="E51" s="38">
        <v>2000</v>
      </c>
      <c r="F51" s="38">
        <v>2000</v>
      </c>
      <c r="G51" s="38">
        <v>2000</v>
      </c>
    </row>
    <row r="52" spans="1:7" ht="23.25">
      <c r="A52" s="29"/>
      <c r="B52" s="45" t="s">
        <v>115</v>
      </c>
      <c r="C52" s="38">
        <v>160000</v>
      </c>
      <c r="D52" s="38">
        <f t="shared" si="0"/>
        <v>39999</v>
      </c>
      <c r="E52" s="38">
        <v>13333</v>
      </c>
      <c r="F52" s="38">
        <v>13333</v>
      </c>
      <c r="G52" s="38">
        <v>13333</v>
      </c>
    </row>
    <row r="53" spans="1:7" ht="23.25">
      <c r="A53" s="59"/>
      <c r="B53" s="45" t="s">
        <v>117</v>
      </c>
      <c r="C53" s="38">
        <v>42000</v>
      </c>
      <c r="D53" s="38">
        <f t="shared" si="0"/>
        <v>10500</v>
      </c>
      <c r="E53" s="38">
        <v>3500</v>
      </c>
      <c r="F53" s="38">
        <v>3500</v>
      </c>
      <c r="G53" s="38">
        <v>3500</v>
      </c>
    </row>
    <row r="54" spans="1:7" ht="23.25">
      <c r="A54" s="59"/>
      <c r="B54" s="45" t="s">
        <v>116</v>
      </c>
      <c r="C54" s="38">
        <v>42000</v>
      </c>
      <c r="D54" s="38">
        <f t="shared" si="0"/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60" t="s">
        <v>118</v>
      </c>
      <c r="C55" s="33">
        <v>42000</v>
      </c>
      <c r="D55" s="101">
        <f>E55+F55+G55</f>
        <v>21300</v>
      </c>
      <c r="E55" s="33">
        <v>7100</v>
      </c>
      <c r="F55" s="33">
        <v>7100</v>
      </c>
      <c r="G55" s="33">
        <v>7100</v>
      </c>
    </row>
    <row r="56" spans="1:7" s="201" customFormat="1" ht="24" thickBot="1">
      <c r="A56" s="203"/>
      <c r="B56" s="63" t="s">
        <v>15</v>
      </c>
      <c r="C56" s="204">
        <f>SUM(C47:C55)</f>
        <v>480100</v>
      </c>
      <c r="D56" s="204">
        <f>SUM(D47:D55)</f>
        <v>143424</v>
      </c>
      <c r="E56" s="204">
        <f>SUM(E47:E55)</f>
        <v>47808</v>
      </c>
      <c r="F56" s="204">
        <f>SUM(F47:F55)</f>
        <v>47808</v>
      </c>
      <c r="G56" s="204">
        <f>SUM(G47:G55)</f>
        <v>47808</v>
      </c>
    </row>
    <row r="57" spans="1:7" ht="26.25" customHeight="1" thickTop="1">
      <c r="A57" s="29">
        <v>6</v>
      </c>
      <c r="B57" s="65" t="s">
        <v>84</v>
      </c>
      <c r="C57" s="33">
        <v>35000</v>
      </c>
      <c r="D57" s="70">
        <v>8400</v>
      </c>
      <c r="E57" s="33">
        <v>2800</v>
      </c>
      <c r="F57" s="33">
        <v>2800</v>
      </c>
      <c r="G57" s="57">
        <v>2800</v>
      </c>
    </row>
    <row r="58" spans="1:7" ht="26.25" customHeight="1">
      <c r="A58" s="29"/>
      <c r="B58" s="146" t="s">
        <v>182</v>
      </c>
      <c r="C58" s="57">
        <v>0</v>
      </c>
      <c r="D58" s="48">
        <f>SUM(E58:G58)</f>
        <v>0</v>
      </c>
      <c r="E58" s="57">
        <v>0</v>
      </c>
      <c r="F58" s="57">
        <v>0</v>
      </c>
      <c r="G58" s="57">
        <v>0</v>
      </c>
    </row>
    <row r="59" spans="1:7" ht="26.25" customHeight="1">
      <c r="A59" s="29"/>
      <c r="B59" s="45" t="s">
        <v>56</v>
      </c>
      <c r="C59" s="38">
        <v>9800</v>
      </c>
      <c r="D59" s="38">
        <f>SUM(E59:G59)</f>
        <v>0</v>
      </c>
      <c r="E59" s="38"/>
      <c r="F59" s="38"/>
      <c r="G59" s="38"/>
    </row>
    <row r="60" spans="1:7" ht="26.25" customHeight="1">
      <c r="A60" s="31"/>
      <c r="B60" s="62" t="s">
        <v>36</v>
      </c>
      <c r="C60" s="48"/>
      <c r="D60" s="38">
        <f>SUM(E60:G60)</f>
        <v>0</v>
      </c>
      <c r="E60" s="38"/>
      <c r="F60" s="38"/>
      <c r="G60" s="38"/>
    </row>
    <row r="61" spans="1:7" ht="26.25" customHeight="1">
      <c r="A61" s="49"/>
      <c r="B61" s="109" t="s">
        <v>37</v>
      </c>
      <c r="C61" s="101"/>
      <c r="D61" s="101">
        <f>SUM(E61:G61)</f>
        <v>0</v>
      </c>
      <c r="E61" s="57">
        <v>0</v>
      </c>
      <c r="F61" s="57">
        <v>0</v>
      </c>
      <c r="G61" s="57">
        <v>0</v>
      </c>
    </row>
    <row r="62" spans="1:7" s="201" customFormat="1" ht="24" thickBot="1">
      <c r="A62" s="154"/>
      <c r="B62" s="110" t="s">
        <v>15</v>
      </c>
      <c r="C62" s="209">
        <f>SUM(C57:C61)</f>
        <v>44800</v>
      </c>
      <c r="D62" s="204">
        <f>SUM(D57:D61)</f>
        <v>8400</v>
      </c>
      <c r="E62" s="204">
        <f>SUM(E57:E61)</f>
        <v>2800</v>
      </c>
      <c r="F62" s="204">
        <f>SUM(F57:F61)</f>
        <v>2800</v>
      </c>
      <c r="G62" s="204">
        <f>SUM(G57:G61)</f>
        <v>2800</v>
      </c>
    </row>
    <row r="63" spans="1:7" ht="28.5" customHeight="1" thickTop="1">
      <c r="A63" s="29">
        <v>7</v>
      </c>
      <c r="B63" s="69" t="s">
        <v>183</v>
      </c>
      <c r="C63" s="70">
        <v>68100</v>
      </c>
      <c r="D63" s="48">
        <f aca="true" t="shared" si="1" ref="D63:D68">SUM(E63:G63)</f>
        <v>16500</v>
      </c>
      <c r="E63" s="70">
        <v>5500</v>
      </c>
      <c r="F63" s="70">
        <v>5500</v>
      </c>
      <c r="G63" s="70">
        <v>5500</v>
      </c>
    </row>
    <row r="64" spans="1:7" ht="23.25">
      <c r="A64" s="43"/>
      <c r="B64" s="62" t="s">
        <v>56</v>
      </c>
      <c r="C64" s="48">
        <v>139920</v>
      </c>
      <c r="D64" s="38">
        <f t="shared" si="1"/>
        <v>29025</v>
      </c>
      <c r="E64" s="48">
        <v>9675</v>
      </c>
      <c r="F64" s="48">
        <v>9675</v>
      </c>
      <c r="G64" s="48">
        <v>9675</v>
      </c>
    </row>
    <row r="65" spans="1:7" ht="27" customHeight="1">
      <c r="A65" s="29"/>
      <c r="B65" s="45" t="s">
        <v>34</v>
      </c>
      <c r="C65" s="38">
        <v>43680</v>
      </c>
      <c r="D65" s="38">
        <f t="shared" si="1"/>
        <v>10920</v>
      </c>
      <c r="E65" s="38">
        <v>3640</v>
      </c>
      <c r="F65" s="38">
        <v>3640</v>
      </c>
      <c r="G65" s="38">
        <v>3640</v>
      </c>
    </row>
    <row r="66" spans="1:7" ht="27.75" customHeight="1">
      <c r="A66" s="29"/>
      <c r="B66" s="45" t="s">
        <v>35</v>
      </c>
      <c r="C66" s="38">
        <v>108000</v>
      </c>
      <c r="D66" s="38">
        <f t="shared" si="1"/>
        <v>27000</v>
      </c>
      <c r="E66" s="38">
        <v>9000</v>
      </c>
      <c r="F66" s="38">
        <v>9000</v>
      </c>
      <c r="G66" s="38">
        <v>9000</v>
      </c>
    </row>
    <row r="67" spans="1:7" ht="28.5" customHeight="1">
      <c r="A67" s="29"/>
      <c r="B67" s="45" t="s">
        <v>36</v>
      </c>
      <c r="C67" s="38">
        <v>0</v>
      </c>
      <c r="D67" s="38">
        <f t="shared" si="1"/>
        <v>3000</v>
      </c>
      <c r="E67" s="38">
        <v>1000</v>
      </c>
      <c r="F67" s="38">
        <v>1000</v>
      </c>
      <c r="G67" s="38">
        <v>1000</v>
      </c>
    </row>
    <row r="68" spans="1:7" ht="25.5" customHeight="1">
      <c r="A68" s="29"/>
      <c r="B68" s="45" t="s">
        <v>37</v>
      </c>
      <c r="C68" s="38">
        <v>48000</v>
      </c>
      <c r="D68" s="101">
        <f t="shared" si="1"/>
        <v>12000</v>
      </c>
      <c r="E68" s="38">
        <v>4000</v>
      </c>
      <c r="F68" s="38">
        <v>4000</v>
      </c>
      <c r="G68" s="38">
        <v>4000</v>
      </c>
    </row>
    <row r="69" spans="1:7" s="201" customFormat="1" ht="30.75" customHeight="1" thickBot="1">
      <c r="A69" s="210"/>
      <c r="B69" s="63" t="s">
        <v>48</v>
      </c>
      <c r="C69" s="204">
        <f>SUM(C63:C68)</f>
        <v>407700</v>
      </c>
      <c r="D69" s="204">
        <f>SUM(D63:D68)</f>
        <v>98445</v>
      </c>
      <c r="E69" s="204">
        <f>SUM(E63:E68)</f>
        <v>32815</v>
      </c>
      <c r="F69" s="204">
        <f>SUM(F63:F68)</f>
        <v>32815</v>
      </c>
      <c r="G69" s="204">
        <f>SUM(G63:G68)</f>
        <v>32815</v>
      </c>
    </row>
    <row r="70" spans="1:7" ht="12" customHeight="1" thickTop="1">
      <c r="A70" s="34"/>
      <c r="B70" s="99"/>
      <c r="C70" s="56"/>
      <c r="D70" s="56"/>
      <c r="E70" s="56"/>
      <c r="F70" s="56"/>
      <c r="G70" s="56"/>
    </row>
    <row r="71" spans="1:7" ht="24.75" customHeight="1">
      <c r="A71" s="225" t="s">
        <v>49</v>
      </c>
      <c r="B71" s="225"/>
      <c r="C71" s="225"/>
      <c r="D71" s="225"/>
      <c r="E71" s="225"/>
      <c r="F71" s="225"/>
      <c r="G71" s="225"/>
    </row>
    <row r="72" spans="1:7" ht="27.75" customHeight="1">
      <c r="A72" s="30" t="s">
        <v>2</v>
      </c>
      <c r="B72" s="30" t="s">
        <v>3</v>
      </c>
      <c r="C72" s="30" t="s">
        <v>4</v>
      </c>
      <c r="D72" s="228" t="s">
        <v>14</v>
      </c>
      <c r="E72" s="229"/>
      <c r="F72" s="229"/>
      <c r="G72" s="230"/>
    </row>
    <row r="73" spans="1:7" ht="26.25" customHeight="1">
      <c r="A73" s="36"/>
      <c r="B73" s="36"/>
      <c r="C73" s="36"/>
      <c r="D73" s="22" t="s">
        <v>124</v>
      </c>
      <c r="E73" s="37" t="s">
        <v>101</v>
      </c>
      <c r="F73" s="37" t="s">
        <v>99</v>
      </c>
      <c r="G73" s="37" t="s">
        <v>100</v>
      </c>
    </row>
    <row r="74" spans="1:7" s="201" customFormat="1" ht="26.25" customHeight="1">
      <c r="A74" s="154"/>
      <c r="B74" s="99" t="s">
        <v>58</v>
      </c>
      <c r="C74" s="211">
        <f>C69</f>
        <v>407700</v>
      </c>
      <c r="D74" s="211">
        <f>D69</f>
        <v>98445</v>
      </c>
      <c r="E74" s="211">
        <f>E69</f>
        <v>32815</v>
      </c>
      <c r="F74" s="211">
        <f>F69</f>
        <v>32815</v>
      </c>
      <c r="G74" s="211">
        <f>G69</f>
        <v>32815</v>
      </c>
    </row>
    <row r="75" spans="1:7" ht="26.25" customHeight="1">
      <c r="A75" s="29"/>
      <c r="B75" s="45" t="s">
        <v>39</v>
      </c>
      <c r="C75" s="38">
        <v>64140</v>
      </c>
      <c r="D75" s="38">
        <v>14595</v>
      </c>
      <c r="E75" s="38">
        <v>4865</v>
      </c>
      <c r="F75" s="38">
        <v>4865</v>
      </c>
      <c r="G75" s="38">
        <v>4865</v>
      </c>
    </row>
    <row r="76" spans="1:7" ht="26.25" customHeight="1">
      <c r="A76" s="29"/>
      <c r="B76" s="46" t="s">
        <v>40</v>
      </c>
      <c r="C76" s="38">
        <v>15900</v>
      </c>
      <c r="D76" s="38">
        <f>SUM(E76:G76)</f>
        <v>2475</v>
      </c>
      <c r="E76" s="38">
        <v>825</v>
      </c>
      <c r="F76" s="38">
        <v>825</v>
      </c>
      <c r="G76" s="38">
        <v>825</v>
      </c>
    </row>
    <row r="77" spans="1:7" ht="26.25" customHeight="1">
      <c r="A77" s="59"/>
      <c r="B77" s="123" t="s">
        <v>38</v>
      </c>
      <c r="C77" s="33">
        <v>24000</v>
      </c>
      <c r="D77" s="38">
        <f>SUM(E77:G77)</f>
        <v>6000</v>
      </c>
      <c r="E77" s="33">
        <v>2000</v>
      </c>
      <c r="F77" s="33">
        <v>2000</v>
      </c>
      <c r="G77" s="33">
        <v>2000</v>
      </c>
    </row>
    <row r="78" spans="1:7" s="201" customFormat="1" ht="26.25" customHeight="1" thickBot="1">
      <c r="A78" s="113"/>
      <c r="B78" s="63" t="s">
        <v>15</v>
      </c>
      <c r="C78" s="204">
        <f>SUM(C74:C77)</f>
        <v>511740</v>
      </c>
      <c r="D78" s="204">
        <f>SUM(D74:D77)</f>
        <v>121515</v>
      </c>
      <c r="E78" s="204">
        <f>SUM(E74:E77)</f>
        <v>40505</v>
      </c>
      <c r="F78" s="204">
        <f>SUM(F74:F77)</f>
        <v>40505</v>
      </c>
      <c r="G78" s="204">
        <f>SUM(G74:G77)</f>
        <v>40505</v>
      </c>
    </row>
    <row r="79" spans="1:7" ht="27.75" customHeight="1" thickTop="1">
      <c r="A79" s="43">
        <v>8</v>
      </c>
      <c r="B79" s="47" t="s">
        <v>139</v>
      </c>
      <c r="C79" s="48">
        <v>875000</v>
      </c>
      <c r="D79" s="48">
        <f>E79+F79+G79</f>
        <v>52600</v>
      </c>
      <c r="E79" s="48">
        <v>14600</v>
      </c>
      <c r="F79" s="48">
        <v>17600</v>
      </c>
      <c r="G79" s="48">
        <v>20400</v>
      </c>
    </row>
    <row r="80" spans="1:7" ht="26.25" customHeight="1">
      <c r="A80" s="29"/>
      <c r="B80" s="45" t="s">
        <v>56</v>
      </c>
      <c r="C80" s="38">
        <v>30000</v>
      </c>
      <c r="D80" s="48">
        <f>SUM(E80:G80)</f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34</v>
      </c>
      <c r="C81" s="38">
        <v>87000</v>
      </c>
      <c r="D81" s="48">
        <f>E81+F81+G81</f>
        <v>13500</v>
      </c>
      <c r="E81" s="38">
        <v>4500</v>
      </c>
      <c r="F81" s="38">
        <v>4500</v>
      </c>
      <c r="G81" s="38">
        <v>4500</v>
      </c>
    </row>
    <row r="82" spans="1:7" ht="24.75" customHeight="1">
      <c r="A82" s="29"/>
      <c r="B82" s="45" t="s">
        <v>35</v>
      </c>
      <c r="C82" s="38">
        <v>260000</v>
      </c>
      <c r="D82" s="48">
        <f>SUM(E82:G82)</f>
        <v>70000</v>
      </c>
      <c r="E82" s="38">
        <v>25000</v>
      </c>
      <c r="F82" s="38">
        <v>25000</v>
      </c>
      <c r="G82" s="38">
        <v>20000</v>
      </c>
    </row>
    <row r="83" spans="1:7" ht="27" customHeight="1">
      <c r="A83" s="31"/>
      <c r="B83" s="60" t="s">
        <v>36</v>
      </c>
      <c r="C83" s="38">
        <v>11000</v>
      </c>
      <c r="D83" s="48">
        <f>SUM(E83:G83)</f>
        <v>3800</v>
      </c>
      <c r="E83" s="38">
        <v>2600</v>
      </c>
      <c r="F83" s="38">
        <v>600</v>
      </c>
      <c r="G83" s="38">
        <v>600</v>
      </c>
    </row>
    <row r="84" spans="1:7" ht="26.25" customHeight="1">
      <c r="A84" s="29"/>
      <c r="B84" s="45" t="s">
        <v>37</v>
      </c>
      <c r="C84" s="44">
        <v>146000</v>
      </c>
      <c r="D84" s="48">
        <f>E84+F84+G84</f>
        <v>36500</v>
      </c>
      <c r="E84" s="38">
        <v>25500</v>
      </c>
      <c r="F84" s="38">
        <v>5500</v>
      </c>
      <c r="G84" s="38">
        <v>5500</v>
      </c>
    </row>
    <row r="85" spans="1:7" ht="28.5" customHeight="1">
      <c r="A85" s="29"/>
      <c r="B85" s="45" t="s">
        <v>38</v>
      </c>
      <c r="C85" s="44">
        <v>62200</v>
      </c>
      <c r="D85" s="48">
        <f>E85+F85+G85</f>
        <v>12600</v>
      </c>
      <c r="E85" s="38">
        <v>4200</v>
      </c>
      <c r="F85" s="38">
        <v>4200</v>
      </c>
      <c r="G85" s="38">
        <v>4200</v>
      </c>
    </row>
    <row r="86" spans="1:7" ht="25.5" customHeight="1">
      <c r="A86" s="29"/>
      <c r="B86" s="45" t="s">
        <v>39</v>
      </c>
      <c r="C86" s="38">
        <v>125000</v>
      </c>
      <c r="D86" s="48">
        <f>E86+F86+G86</f>
        <v>78500</v>
      </c>
      <c r="E86" s="38">
        <v>27500</v>
      </c>
      <c r="F86" s="38">
        <v>23000</v>
      </c>
      <c r="G86" s="38">
        <v>28000</v>
      </c>
    </row>
    <row r="87" spans="1:7" ht="27" customHeight="1">
      <c r="A87" s="29"/>
      <c r="B87" s="45" t="s">
        <v>40</v>
      </c>
      <c r="C87" s="38">
        <v>10000</v>
      </c>
      <c r="D87" s="48">
        <f>SUM(E87:G87)</f>
        <v>10000</v>
      </c>
      <c r="E87" s="44">
        <v>0</v>
      </c>
      <c r="F87" s="38">
        <v>5000</v>
      </c>
      <c r="G87" s="38">
        <v>5000</v>
      </c>
    </row>
    <row r="88" spans="1:7" ht="26.25" customHeight="1">
      <c r="A88" s="29"/>
      <c r="B88" s="61" t="s">
        <v>41</v>
      </c>
      <c r="C88" s="57">
        <v>24000</v>
      </c>
      <c r="D88" s="48">
        <f>SUM(E88:G88)</f>
        <v>6000</v>
      </c>
      <c r="E88" s="57">
        <v>2000</v>
      </c>
      <c r="F88" s="57">
        <v>2000</v>
      </c>
      <c r="G88" s="57">
        <v>2000</v>
      </c>
    </row>
    <row r="89" spans="1:7" s="201" customFormat="1" ht="28.5" customHeight="1" thickBot="1">
      <c r="A89" s="208"/>
      <c r="B89" s="63" t="s">
        <v>15</v>
      </c>
      <c r="C89" s="204">
        <f>SUM(C79:C88)</f>
        <v>1630200</v>
      </c>
      <c r="D89" s="204">
        <f>SUM(D79:D88)</f>
        <v>283500</v>
      </c>
      <c r="E89" s="204">
        <f>SUM(E79:E88)</f>
        <v>105900</v>
      </c>
      <c r="F89" s="204">
        <f>SUM(F79:F88)</f>
        <v>87400</v>
      </c>
      <c r="G89" s="204">
        <f>SUM(G79:G88)</f>
        <v>90200</v>
      </c>
    </row>
    <row r="90" spans="1:7" ht="30.75" customHeight="1" thickTop="1">
      <c r="A90" s="29">
        <v>9</v>
      </c>
      <c r="B90" s="66" t="s">
        <v>140</v>
      </c>
      <c r="C90" s="48">
        <v>1599000</v>
      </c>
      <c r="D90" s="48">
        <f>E90+F90+G90</f>
        <v>253780</v>
      </c>
      <c r="E90" s="48">
        <v>74580</v>
      </c>
      <c r="F90" s="48">
        <v>124580</v>
      </c>
      <c r="G90" s="48">
        <v>54620</v>
      </c>
    </row>
    <row r="91" spans="1:7" ht="29.25" customHeight="1">
      <c r="A91" s="29"/>
      <c r="B91" s="45" t="s">
        <v>56</v>
      </c>
      <c r="C91" s="38">
        <v>285000</v>
      </c>
      <c r="D91" s="48">
        <f>E91+F91+G91</f>
        <v>21000</v>
      </c>
      <c r="E91" s="38">
        <v>20000</v>
      </c>
      <c r="F91" s="38">
        <v>1000</v>
      </c>
      <c r="G91" s="38">
        <v>0</v>
      </c>
    </row>
    <row r="92" spans="1:7" ht="29.25" customHeight="1">
      <c r="A92" s="29"/>
      <c r="B92" s="45" t="s">
        <v>34</v>
      </c>
      <c r="C92" s="38">
        <v>1113000</v>
      </c>
      <c r="D92" s="48">
        <f>E92+F92+G92</f>
        <v>209800</v>
      </c>
      <c r="E92" s="38">
        <v>76400</v>
      </c>
      <c r="F92" s="38">
        <v>69200</v>
      </c>
      <c r="G92" s="38">
        <v>64200</v>
      </c>
    </row>
    <row r="93" spans="1:7" ht="28.5" customHeight="1">
      <c r="A93" s="29"/>
      <c r="B93" s="45" t="s">
        <v>35</v>
      </c>
      <c r="C93" s="38">
        <v>1826800</v>
      </c>
      <c r="D93" s="48">
        <f>E93+F93+G93</f>
        <v>437550</v>
      </c>
      <c r="E93" s="38">
        <v>160450</v>
      </c>
      <c r="F93" s="38">
        <v>160450</v>
      </c>
      <c r="G93" s="38">
        <v>116650</v>
      </c>
    </row>
    <row r="94" spans="1:7" ht="29.25" customHeight="1">
      <c r="A94" s="29"/>
      <c r="B94" s="45" t="s">
        <v>36</v>
      </c>
      <c r="C94" s="38">
        <v>20000</v>
      </c>
      <c r="D94" s="48">
        <f>SUM(E94:G94)</f>
        <v>5000</v>
      </c>
      <c r="E94" s="38">
        <v>5000</v>
      </c>
      <c r="F94" s="38">
        <v>0</v>
      </c>
      <c r="G94" s="38">
        <v>0</v>
      </c>
    </row>
    <row r="95" spans="1:7" ht="30" customHeight="1">
      <c r="A95" s="29"/>
      <c r="B95" s="45" t="s">
        <v>37</v>
      </c>
      <c r="C95" s="38">
        <v>395500</v>
      </c>
      <c r="D95" s="48">
        <f>E95+F95+G95</f>
        <v>116881</v>
      </c>
      <c r="E95" s="38">
        <v>29291</v>
      </c>
      <c r="F95" s="38">
        <v>46291</v>
      </c>
      <c r="G95" s="38">
        <v>41299</v>
      </c>
    </row>
    <row r="96" spans="1:7" ht="27" customHeight="1">
      <c r="A96" s="29"/>
      <c r="B96" s="45" t="s">
        <v>38</v>
      </c>
      <c r="C96" s="38">
        <v>401200</v>
      </c>
      <c r="D96" s="48">
        <f>SUM(E96:G96)</f>
        <v>95100</v>
      </c>
      <c r="E96" s="38">
        <v>31700</v>
      </c>
      <c r="F96" s="38">
        <v>31700</v>
      </c>
      <c r="G96" s="38">
        <v>31700</v>
      </c>
    </row>
    <row r="97" spans="1:7" ht="27.75" customHeight="1">
      <c r="A97" s="29"/>
      <c r="B97" s="45" t="s">
        <v>39</v>
      </c>
      <c r="C97" s="38">
        <v>530000</v>
      </c>
      <c r="D97" s="48">
        <f>E97+F97+G97</f>
        <v>335411</v>
      </c>
      <c r="E97" s="38">
        <v>105000</v>
      </c>
      <c r="F97" s="38">
        <v>109000</v>
      </c>
      <c r="G97" s="38">
        <v>121411</v>
      </c>
    </row>
    <row r="98" spans="1:7" ht="28.5" customHeight="1">
      <c r="A98" s="59"/>
      <c r="B98" s="61" t="s">
        <v>40</v>
      </c>
      <c r="C98" s="38">
        <v>510000</v>
      </c>
      <c r="D98" s="48">
        <f>E98+F98+G98</f>
        <v>127000</v>
      </c>
      <c r="E98" s="38">
        <v>40000</v>
      </c>
      <c r="F98" s="38">
        <v>47000</v>
      </c>
      <c r="G98" s="38">
        <v>40000</v>
      </c>
    </row>
    <row r="99" spans="1:7" s="201" customFormat="1" ht="29.25" customHeight="1" thickBot="1">
      <c r="A99" s="212"/>
      <c r="B99" s="129" t="s">
        <v>48</v>
      </c>
      <c r="C99" s="204">
        <f>SUM(C90:C98)</f>
        <v>6680500</v>
      </c>
      <c r="D99" s="204">
        <f>SUM(D90:D98)</f>
        <v>1601522</v>
      </c>
      <c r="E99" s="204">
        <f>SUM(E90:E98)</f>
        <v>542421</v>
      </c>
      <c r="F99" s="204">
        <f>SUM(F90:F98)</f>
        <v>589221</v>
      </c>
      <c r="G99" s="204">
        <f>SUM(G90:G98)</f>
        <v>469880</v>
      </c>
    </row>
    <row r="100" spans="1:7" ht="4.5" customHeight="1" thickTop="1">
      <c r="A100" s="124"/>
      <c r="B100" s="99"/>
      <c r="C100" s="56"/>
      <c r="D100" s="56"/>
      <c r="E100" s="56"/>
      <c r="F100" s="56"/>
      <c r="G100" s="56"/>
    </row>
    <row r="101" spans="1:7" ht="4.5" customHeight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20.25" customHeight="1">
      <c r="A112" s="225" t="s">
        <v>60</v>
      </c>
      <c r="B112" s="225"/>
      <c r="C112" s="225"/>
      <c r="D112" s="225"/>
      <c r="E112" s="225"/>
      <c r="F112" s="225"/>
      <c r="G112" s="225"/>
    </row>
    <row r="113" spans="1:7" ht="23.25">
      <c r="A113" s="30" t="s">
        <v>2</v>
      </c>
      <c r="B113" s="30" t="s">
        <v>3</v>
      </c>
      <c r="C113" s="30" t="s">
        <v>4</v>
      </c>
      <c r="D113" s="228" t="s">
        <v>14</v>
      </c>
      <c r="E113" s="229"/>
      <c r="F113" s="229"/>
      <c r="G113" s="230"/>
    </row>
    <row r="114" spans="1:7" ht="23.25">
      <c r="A114" s="36"/>
      <c r="B114" s="36"/>
      <c r="C114" s="36"/>
      <c r="D114" s="22" t="s">
        <v>124</v>
      </c>
      <c r="E114" s="37" t="s">
        <v>101</v>
      </c>
      <c r="F114" s="37" t="s">
        <v>99</v>
      </c>
      <c r="G114" s="37" t="s">
        <v>100</v>
      </c>
    </row>
    <row r="115" spans="1:7" s="201" customFormat="1" ht="20.25" customHeight="1">
      <c r="A115" s="154"/>
      <c r="B115" s="99" t="s">
        <v>58</v>
      </c>
      <c r="C115" s="207">
        <f>C99</f>
        <v>6680500</v>
      </c>
      <c r="D115" s="207">
        <f>D99</f>
        <v>1601522</v>
      </c>
      <c r="E115" s="207">
        <f>E99</f>
        <v>542421</v>
      </c>
      <c r="F115" s="207">
        <f>F99</f>
        <v>589221</v>
      </c>
      <c r="G115" s="207">
        <f>G99</f>
        <v>469880</v>
      </c>
    </row>
    <row r="116" spans="1:7" ht="23.25">
      <c r="A116" s="29"/>
      <c r="B116" s="45" t="s">
        <v>41</v>
      </c>
      <c r="C116" s="38">
        <v>149000</v>
      </c>
      <c r="D116" s="38">
        <v>39000</v>
      </c>
      <c r="E116" s="38">
        <v>13000</v>
      </c>
      <c r="F116" s="38">
        <v>13000</v>
      </c>
      <c r="G116" s="38">
        <v>13000</v>
      </c>
    </row>
    <row r="117" spans="1:7" ht="23.25">
      <c r="A117" s="29"/>
      <c r="B117" s="61" t="s">
        <v>110</v>
      </c>
      <c r="C117" s="38">
        <v>220000</v>
      </c>
      <c r="D117" s="38">
        <f>E117+F117+G117</f>
        <v>71000</v>
      </c>
      <c r="E117" s="38">
        <v>0</v>
      </c>
      <c r="F117" s="38">
        <v>50000</v>
      </c>
      <c r="G117" s="38">
        <v>21000</v>
      </c>
    </row>
    <row r="118" spans="1:7" ht="23.25">
      <c r="A118" s="29"/>
      <c r="B118" s="61" t="s">
        <v>111</v>
      </c>
      <c r="C118" s="38">
        <v>230000</v>
      </c>
      <c r="D118" s="38">
        <f>E118+F118+G118</f>
        <v>55000</v>
      </c>
      <c r="E118" s="38">
        <v>30000</v>
      </c>
      <c r="F118" s="38">
        <v>15000</v>
      </c>
      <c r="G118" s="38">
        <v>10000</v>
      </c>
    </row>
    <row r="119" spans="1:7" ht="23.25">
      <c r="A119" s="29"/>
      <c r="B119" s="61" t="s">
        <v>112</v>
      </c>
      <c r="C119" s="38">
        <v>216800</v>
      </c>
      <c r="D119" s="38">
        <f>E119+F119+G119</f>
        <v>71960</v>
      </c>
      <c r="E119" s="38">
        <v>41760</v>
      </c>
      <c r="F119" s="38">
        <v>17880</v>
      </c>
      <c r="G119" s="38">
        <v>12320</v>
      </c>
    </row>
    <row r="120" spans="1:7" ht="23.25">
      <c r="A120" s="29"/>
      <c r="B120" s="199" t="s">
        <v>176</v>
      </c>
      <c r="C120" s="38">
        <v>490000</v>
      </c>
      <c r="D120" s="38">
        <v>24000</v>
      </c>
      <c r="E120" s="38">
        <v>8000</v>
      </c>
      <c r="F120" s="38">
        <v>8000</v>
      </c>
      <c r="G120" s="38">
        <v>8000</v>
      </c>
    </row>
    <row r="121" spans="1:7" ht="23.25">
      <c r="A121" s="29"/>
      <c r="B121" s="199" t="s">
        <v>177</v>
      </c>
      <c r="C121" s="39">
        <v>192000</v>
      </c>
      <c r="D121" s="38">
        <f>E121+G121</f>
        <v>30000</v>
      </c>
      <c r="E121" s="39">
        <v>30000</v>
      </c>
      <c r="F121" s="39">
        <v>10000</v>
      </c>
      <c r="G121" s="39">
        <v>0</v>
      </c>
    </row>
    <row r="122" spans="1:7" s="201" customFormat="1" ht="24" thickBot="1">
      <c r="A122" s="206"/>
      <c r="B122" s="63" t="s">
        <v>15</v>
      </c>
      <c r="C122" s="204">
        <f>SUM(C115:C121)</f>
        <v>8178300</v>
      </c>
      <c r="D122" s="204">
        <f>SUM(D115:D121)</f>
        <v>1892482</v>
      </c>
      <c r="E122" s="204">
        <f>SUM(E115:E121)</f>
        <v>665181</v>
      </c>
      <c r="F122" s="204">
        <f>SUM(F115:F121)</f>
        <v>703101</v>
      </c>
      <c r="G122" s="204">
        <f>SUM(G115:G121)</f>
        <v>534200</v>
      </c>
    </row>
    <row r="123" spans="1:7" ht="25.5" customHeight="1" thickTop="1">
      <c r="A123" s="43">
        <v>10</v>
      </c>
      <c r="B123" s="133" t="s">
        <v>141</v>
      </c>
      <c r="C123" s="38">
        <v>830000</v>
      </c>
      <c r="D123" s="38">
        <f>E123+F123+G123</f>
        <v>187000</v>
      </c>
      <c r="E123" s="38">
        <v>55000</v>
      </c>
      <c r="F123" s="38">
        <v>82000</v>
      </c>
      <c r="G123" s="38">
        <v>50000</v>
      </c>
    </row>
    <row r="124" spans="1:7" ht="22.5" customHeight="1">
      <c r="A124" s="29"/>
      <c r="B124" s="45" t="s">
        <v>56</v>
      </c>
      <c r="C124" s="38">
        <v>120000</v>
      </c>
      <c r="D124" s="38">
        <v>5000</v>
      </c>
      <c r="E124" s="38"/>
      <c r="F124" s="38"/>
      <c r="G124" s="38">
        <v>5000</v>
      </c>
    </row>
    <row r="125" spans="1:7" ht="22.5" customHeight="1">
      <c r="A125" s="29"/>
      <c r="B125" s="45" t="s">
        <v>34</v>
      </c>
      <c r="C125" s="38">
        <v>258000</v>
      </c>
      <c r="D125" s="38">
        <f>E125+F125+G125</f>
        <v>74650</v>
      </c>
      <c r="E125" s="38">
        <v>64150</v>
      </c>
      <c r="F125" s="38">
        <v>4750</v>
      </c>
      <c r="G125" s="38">
        <v>5750</v>
      </c>
    </row>
    <row r="126" spans="1:7" ht="22.5" customHeight="1">
      <c r="A126" s="29"/>
      <c r="B126" s="45" t="s">
        <v>35</v>
      </c>
      <c r="C126" s="38">
        <v>210000</v>
      </c>
      <c r="D126" s="38">
        <f>E126+F126+G126</f>
        <v>52000</v>
      </c>
      <c r="E126" s="38">
        <v>32000</v>
      </c>
      <c r="F126" s="38">
        <v>10000</v>
      </c>
      <c r="G126" s="38">
        <v>10000</v>
      </c>
    </row>
    <row r="127" spans="1:7" ht="21.75" customHeight="1">
      <c r="A127" s="29"/>
      <c r="B127" s="45" t="s">
        <v>36</v>
      </c>
      <c r="C127" s="38">
        <v>155000</v>
      </c>
      <c r="D127" s="38">
        <f>E127+F127+G127</f>
        <v>65000</v>
      </c>
      <c r="E127" s="38">
        <v>20000</v>
      </c>
      <c r="F127" s="38">
        <v>25000</v>
      </c>
      <c r="G127" s="38">
        <v>20000</v>
      </c>
    </row>
    <row r="128" spans="1:7" ht="23.25" customHeight="1">
      <c r="A128" s="29"/>
      <c r="B128" s="45" t="s">
        <v>37</v>
      </c>
      <c r="C128" s="38">
        <v>117000</v>
      </c>
      <c r="D128" s="38">
        <f>E128+F128+G128</f>
        <v>43500</v>
      </c>
      <c r="E128" s="38">
        <v>7500</v>
      </c>
      <c r="F128" s="38">
        <v>14500</v>
      </c>
      <c r="G128" s="38">
        <v>21500</v>
      </c>
    </row>
    <row r="129" spans="1:7" ht="21.75" customHeight="1">
      <c r="A129" s="29"/>
      <c r="B129" s="45" t="s">
        <v>38</v>
      </c>
      <c r="C129" s="38">
        <v>2338100</v>
      </c>
      <c r="D129" s="38">
        <f>E129+F129+G129</f>
        <v>562780.65</v>
      </c>
      <c r="E129" s="38">
        <v>168084.22</v>
      </c>
      <c r="F129" s="38">
        <v>160612.21</v>
      </c>
      <c r="G129" s="38">
        <v>234084.22</v>
      </c>
    </row>
    <row r="130" spans="1:7" ht="21" customHeight="1">
      <c r="A130" s="29"/>
      <c r="B130" s="45" t="s">
        <v>39</v>
      </c>
      <c r="C130" s="38">
        <v>265000</v>
      </c>
      <c r="D130" s="38">
        <f>E130+F130+G130</f>
        <v>189880</v>
      </c>
      <c r="E130" s="38">
        <v>58000</v>
      </c>
      <c r="F130" s="38">
        <v>70000</v>
      </c>
      <c r="G130" s="38">
        <v>61880</v>
      </c>
    </row>
    <row r="131" spans="1:7" ht="24" customHeight="1">
      <c r="A131" s="29"/>
      <c r="B131" s="45" t="s">
        <v>40</v>
      </c>
      <c r="C131" s="38">
        <v>111000</v>
      </c>
      <c r="D131" s="38">
        <f>SUM(E131:G131)</f>
        <v>36000</v>
      </c>
      <c r="E131" s="38">
        <v>0</v>
      </c>
      <c r="F131" s="38">
        <v>36000</v>
      </c>
      <c r="G131" s="38">
        <v>0</v>
      </c>
    </row>
    <row r="132" spans="1:7" ht="24" customHeight="1">
      <c r="A132" s="29"/>
      <c r="B132" s="45" t="s">
        <v>41</v>
      </c>
      <c r="C132" s="38">
        <v>60000</v>
      </c>
      <c r="D132" s="38">
        <f>E132+F132+G132</f>
        <v>0</v>
      </c>
      <c r="E132" s="38">
        <v>0</v>
      </c>
      <c r="F132" s="38"/>
      <c r="G132" s="38"/>
    </row>
    <row r="133" spans="1:7" ht="21.75" customHeight="1">
      <c r="A133" s="31"/>
      <c r="B133" s="60" t="s">
        <v>112</v>
      </c>
      <c r="C133" s="33">
        <v>138880</v>
      </c>
      <c r="D133" s="38">
        <f>SUM(E133:G133)</f>
        <v>32023.15</v>
      </c>
      <c r="E133" s="33">
        <v>4223.22</v>
      </c>
      <c r="F133" s="33">
        <v>23576.71</v>
      </c>
      <c r="G133" s="33">
        <v>4223.22</v>
      </c>
    </row>
    <row r="134" spans="1:7" s="201" customFormat="1" ht="22.5" customHeight="1" thickBot="1">
      <c r="A134" s="72"/>
      <c r="B134" s="63" t="s">
        <v>15</v>
      </c>
      <c r="C134" s="204">
        <f>SUM(C123:C133)</f>
        <v>4602980</v>
      </c>
      <c r="D134" s="204">
        <f>SUM(D123:D133)</f>
        <v>1247833.7999999998</v>
      </c>
      <c r="E134" s="204">
        <f>SUM(E123:E133)</f>
        <v>408957.43999999994</v>
      </c>
      <c r="F134" s="204">
        <f>SUM(F123:F133)</f>
        <v>426438.92</v>
      </c>
      <c r="G134" s="204">
        <f>SUM(G123:G133)</f>
        <v>412437.43999999994</v>
      </c>
    </row>
    <row r="135" spans="1:7" ht="24" thickTop="1">
      <c r="A135" s="31">
        <v>11</v>
      </c>
      <c r="B135" s="53" t="s">
        <v>142</v>
      </c>
      <c r="C135" s="33">
        <v>998000</v>
      </c>
      <c r="D135" s="33">
        <f>E135+F135+G135</f>
        <v>241000</v>
      </c>
      <c r="E135" s="33">
        <v>79000</v>
      </c>
      <c r="F135" s="33">
        <v>80000</v>
      </c>
      <c r="G135" s="33">
        <v>82000</v>
      </c>
    </row>
    <row r="136" spans="1:7" ht="23.25">
      <c r="A136" s="29"/>
      <c r="B136" s="61" t="s">
        <v>41</v>
      </c>
      <c r="C136" s="57">
        <v>130000</v>
      </c>
      <c r="D136" s="101">
        <f>E136+F136+G136</f>
        <v>32700</v>
      </c>
      <c r="E136" s="101">
        <v>10900</v>
      </c>
      <c r="F136" s="101">
        <v>10900</v>
      </c>
      <c r="G136" s="101">
        <v>10900</v>
      </c>
    </row>
    <row r="137" spans="1:7" s="201" customFormat="1" ht="22.5" customHeight="1" thickBot="1">
      <c r="A137" s="208"/>
      <c r="B137" s="63" t="s">
        <v>15</v>
      </c>
      <c r="C137" s="204">
        <f>SUM(C135:C136)</f>
        <v>1128000</v>
      </c>
      <c r="D137" s="204">
        <f>SUM(D135:D136)</f>
        <v>273700</v>
      </c>
      <c r="E137" s="204">
        <f>SUM(E135:E136)</f>
        <v>89900</v>
      </c>
      <c r="F137" s="204">
        <f>SUM(F135:F136)</f>
        <v>90900</v>
      </c>
      <c r="G137" s="204">
        <f>SUM(G135:G136)</f>
        <v>92900</v>
      </c>
    </row>
    <row r="138" spans="1:7" ht="24" customHeight="1" thickTop="1">
      <c r="A138" s="29">
        <v>12</v>
      </c>
      <c r="B138" s="66" t="s">
        <v>143</v>
      </c>
      <c r="C138" s="48">
        <v>145000</v>
      </c>
      <c r="D138" s="48">
        <f>SUM(E138:G138)</f>
        <v>0</v>
      </c>
      <c r="E138" s="48">
        <v>0</v>
      </c>
      <c r="F138" s="48">
        <v>0</v>
      </c>
      <c r="G138" s="48">
        <v>0</v>
      </c>
    </row>
    <row r="139" spans="1:7" ht="20.25" customHeight="1">
      <c r="A139" s="29"/>
      <c r="B139" s="45" t="s">
        <v>38</v>
      </c>
      <c r="C139" s="38">
        <v>5030000</v>
      </c>
      <c r="D139" s="48">
        <f>E139+F139+G139</f>
        <v>40000</v>
      </c>
      <c r="E139" s="48">
        <v>20000</v>
      </c>
      <c r="F139" s="38">
        <v>20000</v>
      </c>
      <c r="G139" s="38"/>
    </row>
    <row r="140" spans="1:7" ht="22.5" customHeight="1">
      <c r="A140" s="59"/>
      <c r="B140" s="45" t="s">
        <v>34</v>
      </c>
      <c r="C140" s="38">
        <v>150000</v>
      </c>
      <c r="D140" s="48">
        <f>SUM(E140:G140)</f>
        <v>0</v>
      </c>
      <c r="E140" s="48">
        <v>0</v>
      </c>
      <c r="F140" s="38">
        <v>0</v>
      </c>
      <c r="G140" s="38">
        <v>0</v>
      </c>
    </row>
    <row r="141" spans="1:7" ht="26.25" customHeight="1">
      <c r="A141" s="59"/>
      <c r="B141" s="45" t="s">
        <v>43</v>
      </c>
      <c r="C141" s="33">
        <v>130000</v>
      </c>
      <c r="D141" s="48"/>
      <c r="E141" s="48">
        <v>0</v>
      </c>
      <c r="F141" s="33">
        <v>0</v>
      </c>
      <c r="G141" s="38"/>
    </row>
    <row r="142" spans="1:7" s="201" customFormat="1" ht="24" customHeight="1" thickBot="1">
      <c r="A142" s="72"/>
      <c r="B142" s="63" t="s">
        <v>15</v>
      </c>
      <c r="C142" s="204">
        <f>SUM(C138:C141)</f>
        <v>5455000</v>
      </c>
      <c r="D142" s="204">
        <f>SUM(D138:D141)</f>
        <v>40000</v>
      </c>
      <c r="E142" s="204">
        <f>SUM(E138:E141)</f>
        <v>20000</v>
      </c>
      <c r="F142" s="204">
        <f>SUM(F138:F141)</f>
        <v>20000</v>
      </c>
      <c r="G142" s="204">
        <f>SUM(G138:G141)</f>
        <v>0</v>
      </c>
    </row>
    <row r="143" spans="1:7" ht="22.5" customHeight="1" thickTop="1">
      <c r="A143" s="43">
        <v>13</v>
      </c>
      <c r="B143" s="66" t="s">
        <v>144</v>
      </c>
      <c r="C143" s="33">
        <v>17000</v>
      </c>
      <c r="D143" s="70">
        <f>SUM(E143:G143)</f>
        <v>0</v>
      </c>
      <c r="E143" s="33">
        <v>0</v>
      </c>
      <c r="F143" s="33">
        <v>0</v>
      </c>
      <c r="G143" s="48">
        <v>0</v>
      </c>
    </row>
    <row r="144" spans="1:7" ht="21" customHeight="1">
      <c r="A144" s="29"/>
      <c r="B144" s="45" t="s">
        <v>34</v>
      </c>
      <c r="C144" s="38">
        <v>55000</v>
      </c>
      <c r="D144" s="38"/>
      <c r="E144" s="38"/>
      <c r="F144" s="38">
        <v>0</v>
      </c>
      <c r="G144" s="38">
        <v>0</v>
      </c>
    </row>
    <row r="145" spans="1:7" ht="21" customHeight="1">
      <c r="A145" s="29"/>
      <c r="B145" s="45" t="s">
        <v>145</v>
      </c>
      <c r="C145" s="38">
        <v>179800</v>
      </c>
      <c r="D145" s="38">
        <f>SUM(E145:G145)</f>
        <v>0</v>
      </c>
      <c r="E145" s="38">
        <v>0</v>
      </c>
      <c r="F145" s="38">
        <v>0</v>
      </c>
      <c r="G145" s="38">
        <v>0</v>
      </c>
    </row>
    <row r="146" spans="1:7" ht="23.25" customHeight="1">
      <c r="A146" s="29"/>
      <c r="B146" s="45" t="s">
        <v>61</v>
      </c>
      <c r="C146" s="38">
        <v>169000</v>
      </c>
      <c r="D146" s="101">
        <f>E146+F146+G146</f>
        <v>0</v>
      </c>
      <c r="E146" s="33"/>
      <c r="F146" s="33">
        <v>0</v>
      </c>
      <c r="G146" s="48">
        <v>0</v>
      </c>
    </row>
    <row r="147" spans="1:7" s="201" customFormat="1" ht="27" customHeight="1" thickBot="1">
      <c r="A147" s="213"/>
      <c r="B147" s="129" t="s">
        <v>48</v>
      </c>
      <c r="C147" s="204">
        <f>SUM(C143:C146)</f>
        <v>420800</v>
      </c>
      <c r="D147" s="204">
        <f>SUM(D143:D146)</f>
        <v>0</v>
      </c>
      <c r="E147" s="204">
        <f>SUM(E143:E146)</f>
        <v>0</v>
      </c>
      <c r="F147" s="204">
        <f>SUM(F143:F146)</f>
        <v>0</v>
      </c>
      <c r="G147" s="204">
        <f>SUM(G143:G146)</f>
        <v>0</v>
      </c>
    </row>
    <row r="148" spans="1:7" ht="15.75" customHeight="1" thickTop="1">
      <c r="A148" s="124"/>
      <c r="B148" s="99"/>
      <c r="C148" s="56"/>
      <c r="D148" s="56"/>
      <c r="E148" s="56"/>
      <c r="F148" s="56"/>
      <c r="G148" s="56"/>
    </row>
    <row r="149" spans="1:7" ht="23.25" customHeight="1">
      <c r="A149" s="225" t="s">
        <v>120</v>
      </c>
      <c r="B149" s="225"/>
      <c r="C149" s="225"/>
      <c r="D149" s="225"/>
      <c r="E149" s="225"/>
      <c r="F149" s="225"/>
      <c r="G149" s="225"/>
    </row>
    <row r="150" spans="1:7" ht="24.75" customHeight="1">
      <c r="A150" s="30" t="s">
        <v>2</v>
      </c>
      <c r="B150" s="30" t="s">
        <v>3</v>
      </c>
      <c r="C150" s="30" t="s">
        <v>4</v>
      </c>
      <c r="D150" s="228" t="s">
        <v>14</v>
      </c>
      <c r="E150" s="229"/>
      <c r="F150" s="229"/>
      <c r="G150" s="230"/>
    </row>
    <row r="151" spans="1:7" ht="27" customHeight="1">
      <c r="A151" s="36"/>
      <c r="B151" s="36"/>
      <c r="C151" s="36"/>
      <c r="D151" s="22" t="s">
        <v>124</v>
      </c>
      <c r="E151" s="37" t="s">
        <v>101</v>
      </c>
      <c r="F151" s="37" t="s">
        <v>99</v>
      </c>
      <c r="G151" s="37" t="s">
        <v>100</v>
      </c>
    </row>
    <row r="152" spans="1:7" s="201" customFormat="1" ht="27" customHeight="1">
      <c r="A152" s="154"/>
      <c r="B152" s="134" t="s">
        <v>58</v>
      </c>
      <c r="C152" s="207">
        <f>C147</f>
        <v>420800</v>
      </c>
      <c r="D152" s="207">
        <f>D147</f>
        <v>0</v>
      </c>
      <c r="E152" s="214">
        <f>E147</f>
        <v>0</v>
      </c>
      <c r="F152" s="214">
        <f>F147</f>
        <v>0</v>
      </c>
      <c r="G152" s="207">
        <f>G147</f>
        <v>0</v>
      </c>
    </row>
    <row r="153" spans="1:7" ht="27" customHeight="1">
      <c r="A153" s="29"/>
      <c r="B153" s="45" t="s">
        <v>38</v>
      </c>
      <c r="C153" s="127">
        <v>45000</v>
      </c>
      <c r="D153" s="127">
        <f>E153+F153+G153</f>
        <v>0</v>
      </c>
      <c r="E153" s="38"/>
      <c r="F153" s="38"/>
      <c r="G153" s="38">
        <v>0</v>
      </c>
    </row>
    <row r="154" spans="1:7" ht="27" customHeight="1">
      <c r="A154" s="29"/>
      <c r="B154" s="45" t="s">
        <v>35</v>
      </c>
      <c r="C154" s="127">
        <v>69000</v>
      </c>
      <c r="D154" s="127">
        <f>E154+F154+G154</f>
        <v>20000</v>
      </c>
      <c r="E154" s="38">
        <v>10000</v>
      </c>
      <c r="F154" s="38">
        <v>10000</v>
      </c>
      <c r="G154" s="38"/>
    </row>
    <row r="155" spans="1:8" ht="27" customHeight="1">
      <c r="A155" s="29"/>
      <c r="B155" s="45" t="s">
        <v>36</v>
      </c>
      <c r="C155" s="127">
        <v>7900</v>
      </c>
      <c r="D155" s="127">
        <v>0</v>
      </c>
      <c r="E155" s="38">
        <v>0</v>
      </c>
      <c r="F155" s="38">
        <v>0</v>
      </c>
      <c r="G155" s="38">
        <v>0</v>
      </c>
      <c r="H155" s="20"/>
    </row>
    <row r="156" spans="1:7" ht="27" customHeight="1">
      <c r="A156" s="29"/>
      <c r="B156" s="145" t="s">
        <v>37</v>
      </c>
      <c r="C156" s="143">
        <v>23000</v>
      </c>
      <c r="D156" s="127"/>
      <c r="E156" s="38"/>
      <c r="F156" s="38">
        <v>0</v>
      </c>
      <c r="G156" s="38">
        <v>0</v>
      </c>
    </row>
    <row r="157" spans="1:7" ht="27" customHeight="1">
      <c r="A157" s="29"/>
      <c r="B157" s="145" t="s">
        <v>146</v>
      </c>
      <c r="C157" s="143">
        <v>0</v>
      </c>
      <c r="D157" s="127">
        <v>0</v>
      </c>
      <c r="E157" s="38"/>
      <c r="F157" s="38">
        <v>0</v>
      </c>
      <c r="G157" s="38"/>
    </row>
    <row r="158" spans="1:7" ht="27" customHeight="1">
      <c r="A158" s="29"/>
      <c r="B158" s="145" t="s">
        <v>41</v>
      </c>
      <c r="C158" s="143">
        <v>11000</v>
      </c>
      <c r="D158" s="127"/>
      <c r="E158" s="38"/>
      <c r="F158" s="38">
        <v>0</v>
      </c>
      <c r="G158" s="38">
        <v>0</v>
      </c>
    </row>
    <row r="159" spans="1:7" ht="27" customHeight="1">
      <c r="A159" s="29"/>
      <c r="B159" s="45" t="s">
        <v>39</v>
      </c>
      <c r="C159" s="25">
        <v>160000</v>
      </c>
      <c r="D159" s="57">
        <f>E159+F159+G159</f>
        <v>85000</v>
      </c>
      <c r="E159" s="33">
        <v>30000</v>
      </c>
      <c r="F159" s="33">
        <v>30000</v>
      </c>
      <c r="G159" s="33">
        <v>25000</v>
      </c>
    </row>
    <row r="160" spans="1:7" ht="27" customHeight="1">
      <c r="A160" s="29"/>
      <c r="B160" s="45" t="s">
        <v>112</v>
      </c>
      <c r="C160" s="25">
        <v>69290</v>
      </c>
      <c r="D160" s="101">
        <f>E160+F160+G160</f>
        <v>0</v>
      </c>
      <c r="E160" s="101"/>
      <c r="F160" s="101">
        <v>0</v>
      </c>
      <c r="G160" s="101"/>
    </row>
    <row r="161" spans="1:7" s="201" customFormat="1" ht="27" customHeight="1" thickBot="1">
      <c r="A161" s="208"/>
      <c r="B161" s="63" t="s">
        <v>15</v>
      </c>
      <c r="C161" s="204">
        <f>SUM(C152:C160)</f>
        <v>805990</v>
      </c>
      <c r="D161" s="204">
        <f>SUM(D152:D160)</f>
        <v>105000</v>
      </c>
      <c r="E161" s="204">
        <f>SUM(E152:E160)</f>
        <v>40000</v>
      </c>
      <c r="F161" s="204">
        <f>SUM(F152:F160)</f>
        <v>40000</v>
      </c>
      <c r="G161" s="204">
        <f>SUM(G152:G160)</f>
        <v>25000</v>
      </c>
    </row>
    <row r="162" spans="1:7" ht="29.25" customHeight="1" thickTop="1">
      <c r="A162" s="29">
        <v>14</v>
      </c>
      <c r="B162" s="68" t="s">
        <v>64</v>
      </c>
      <c r="C162" s="33">
        <v>2853200</v>
      </c>
      <c r="D162" s="70">
        <f>E162+F162+G162</f>
        <v>1919600</v>
      </c>
      <c r="E162" s="33"/>
      <c r="F162" s="33">
        <v>0</v>
      </c>
      <c r="G162" s="33">
        <v>1919600</v>
      </c>
    </row>
    <row r="163" spans="1:7" ht="25.5" customHeight="1">
      <c r="A163" s="29"/>
      <c r="B163" s="45" t="s">
        <v>41</v>
      </c>
      <c r="C163" s="38">
        <v>100000</v>
      </c>
      <c r="D163" s="38">
        <f>SUM(E163:G163)</f>
        <v>0</v>
      </c>
      <c r="E163" s="38">
        <v>0</v>
      </c>
      <c r="F163" s="38"/>
      <c r="G163" s="38"/>
    </row>
    <row r="164" spans="1:7" ht="27.75" customHeight="1">
      <c r="A164" s="29"/>
      <c r="B164" s="62" t="s">
        <v>39</v>
      </c>
      <c r="C164" s="33">
        <v>50900</v>
      </c>
      <c r="D164" s="101"/>
      <c r="E164" s="33"/>
      <c r="F164" s="33"/>
      <c r="G164" s="48"/>
    </row>
    <row r="165" spans="1:7" s="201" customFormat="1" ht="27.75" customHeight="1" thickBot="1">
      <c r="A165" s="72"/>
      <c r="B165" s="63" t="s">
        <v>15</v>
      </c>
      <c r="C165" s="204">
        <f>SUM(C162:C164)</f>
        <v>3004100</v>
      </c>
      <c r="D165" s="204">
        <f>SUM(D162:D164)</f>
        <v>1919600</v>
      </c>
      <c r="E165" s="204">
        <f>SUM(E162:E164)</f>
        <v>0</v>
      </c>
      <c r="F165" s="204">
        <f>SUM(F162:F164)</f>
        <v>0</v>
      </c>
      <c r="G165" s="204">
        <f>SUM(G162:G164)</f>
        <v>1919600</v>
      </c>
    </row>
    <row r="166" spans="1:7" ht="33" customHeight="1" thickTop="1">
      <c r="A166" s="31">
        <v>15</v>
      </c>
      <c r="B166" s="68" t="s">
        <v>119</v>
      </c>
      <c r="C166" s="39">
        <v>4658520</v>
      </c>
      <c r="D166" s="125">
        <f>E166+F166+G166</f>
        <v>1801400.99</v>
      </c>
      <c r="E166" s="39">
        <v>50210.33</v>
      </c>
      <c r="F166" s="39">
        <v>50210.33</v>
      </c>
      <c r="G166" s="39">
        <v>1700980.33</v>
      </c>
    </row>
    <row r="167" spans="1:7" ht="30" customHeight="1">
      <c r="A167" s="29"/>
      <c r="B167" s="40" t="s">
        <v>122</v>
      </c>
      <c r="C167" s="44">
        <v>130000</v>
      </c>
      <c r="D167" s="38">
        <f>E167+F167+G167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96000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s="201" customFormat="1" ht="36" customHeight="1" thickBot="1">
      <c r="A169" s="213"/>
      <c r="B169" s="63" t="s">
        <v>15</v>
      </c>
      <c r="C169" s="204">
        <f>SUM(C166:C168)</f>
        <v>4884520</v>
      </c>
      <c r="D169" s="204">
        <f>SUM(D166:D168)</f>
        <v>1825400.99</v>
      </c>
      <c r="E169" s="204">
        <f>SUM(E166:E168)</f>
        <v>58210.33</v>
      </c>
      <c r="F169" s="204">
        <f>SUM(F166:F168)</f>
        <v>58210.33</v>
      </c>
      <c r="G169" s="204">
        <f>SUM(G166:G168)</f>
        <v>1708980.33</v>
      </c>
    </row>
    <row r="170" spans="1:7" ht="21.75" thickTop="1">
      <c r="A170" s="216"/>
      <c r="B170" s="216"/>
      <c r="C170" s="216"/>
      <c r="D170" s="216"/>
      <c r="E170" s="216"/>
      <c r="F170" s="216"/>
      <c r="G170" s="216"/>
    </row>
    <row r="171" spans="1:7" ht="14.25">
      <c r="A171" s="35"/>
      <c r="B171" s="35"/>
      <c r="C171" s="35"/>
      <c r="D171" s="35" t="s">
        <v>42</v>
      </c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</sheetData>
  <mergeCells count="13">
    <mergeCell ref="D5:G5"/>
    <mergeCell ref="A36:G36"/>
    <mergeCell ref="D37:G37"/>
    <mergeCell ref="A1:G1"/>
    <mergeCell ref="A2:G2"/>
    <mergeCell ref="A3:G3"/>
    <mergeCell ref="A4:G4"/>
    <mergeCell ref="A149:G149"/>
    <mergeCell ref="D150:G150"/>
    <mergeCell ref="D72:G72"/>
    <mergeCell ref="A71:G71"/>
    <mergeCell ref="A112:G112"/>
    <mergeCell ref="D113:G113"/>
  </mergeCells>
  <printOptions/>
  <pageMargins left="0.23" right="0.21" top="0.13" bottom="0.12" header="0.18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13">
      <selection activeCell="C8" sqref="C8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6" t="s">
        <v>76</v>
      </c>
      <c r="B1" s="226"/>
      <c r="C1" s="226"/>
      <c r="D1" s="226"/>
      <c r="E1" s="226"/>
      <c r="F1" s="226"/>
      <c r="G1" s="226"/>
    </row>
    <row r="2" spans="1:7" ht="30" customHeight="1">
      <c r="A2" s="226" t="s">
        <v>160</v>
      </c>
      <c r="B2" s="226"/>
      <c r="C2" s="226"/>
      <c r="D2" s="226"/>
      <c r="E2" s="226"/>
      <c r="F2" s="226"/>
      <c r="G2" s="226"/>
    </row>
    <row r="3" spans="1:7" ht="30" customHeight="1">
      <c r="A3" s="226" t="s">
        <v>126</v>
      </c>
      <c r="B3" s="226"/>
      <c r="C3" s="226"/>
      <c r="D3" s="226"/>
      <c r="E3" s="226"/>
      <c r="F3" s="226"/>
      <c r="G3" s="226"/>
    </row>
    <row r="4" spans="1:7" ht="30" customHeight="1">
      <c r="A4" s="30" t="s">
        <v>19</v>
      </c>
      <c r="B4" s="30" t="s">
        <v>3</v>
      </c>
      <c r="C4" s="30" t="s">
        <v>4</v>
      </c>
      <c r="D4" s="30" t="s">
        <v>15</v>
      </c>
      <c r="E4" s="30" t="s">
        <v>88</v>
      </c>
      <c r="F4" s="30" t="s">
        <v>89</v>
      </c>
      <c r="G4" s="30" t="s">
        <v>90</v>
      </c>
    </row>
    <row r="5" spans="1:7" ht="30" customHeight="1">
      <c r="A5" s="153"/>
      <c r="B5" s="153"/>
      <c r="C5" s="153"/>
      <c r="D5" s="153"/>
      <c r="E5" s="153"/>
      <c r="F5" s="153"/>
      <c r="G5" s="153"/>
    </row>
    <row r="6" spans="1:7" ht="30" customHeight="1">
      <c r="A6" s="31">
        <v>1</v>
      </c>
      <c r="B6" s="154" t="s">
        <v>77</v>
      </c>
      <c r="C6" s="154"/>
      <c r="D6" s="32"/>
      <c r="E6" s="32"/>
      <c r="F6" s="32"/>
      <c r="G6" s="32"/>
    </row>
    <row r="7" spans="1:7" ht="32.25" customHeight="1">
      <c r="A7" s="24"/>
      <c r="B7" s="155" t="s">
        <v>78</v>
      </c>
      <c r="C7" s="72"/>
      <c r="D7" s="24"/>
      <c r="E7" s="24" t="s">
        <v>42</v>
      </c>
      <c r="F7" s="24"/>
      <c r="G7" s="24"/>
    </row>
    <row r="8" spans="1:7" ht="32.25" customHeight="1">
      <c r="A8" s="24"/>
      <c r="B8" s="24" t="s">
        <v>20</v>
      </c>
      <c r="C8" s="25">
        <v>2135760</v>
      </c>
      <c r="D8" s="25">
        <f aca="true" t="shared" si="0" ref="D8:D14">E8+F8+G8</f>
        <v>533940</v>
      </c>
      <c r="E8" s="25">
        <v>177980</v>
      </c>
      <c r="F8" s="25">
        <v>177980</v>
      </c>
      <c r="G8" s="25">
        <v>177980</v>
      </c>
    </row>
    <row r="9" spans="1:7" ht="32.25" customHeight="1">
      <c r="A9" s="24"/>
      <c r="B9" s="24" t="s">
        <v>92</v>
      </c>
      <c r="C9" s="25">
        <v>13000</v>
      </c>
      <c r="D9" s="25">
        <f t="shared" si="0"/>
        <v>3150</v>
      </c>
      <c r="E9" s="25">
        <v>1050</v>
      </c>
      <c r="F9" s="25">
        <v>1050</v>
      </c>
      <c r="G9" s="25">
        <v>1050</v>
      </c>
    </row>
    <row r="10" spans="1:7" ht="32.25" customHeight="1">
      <c r="A10" s="24"/>
      <c r="B10" s="24" t="s">
        <v>154</v>
      </c>
      <c r="C10" s="25">
        <v>42000</v>
      </c>
      <c r="D10" s="25">
        <f t="shared" si="0"/>
        <v>10500</v>
      </c>
      <c r="E10" s="25">
        <v>3500</v>
      </c>
      <c r="F10" s="25">
        <v>3500</v>
      </c>
      <c r="G10" s="25">
        <v>3500</v>
      </c>
    </row>
    <row r="11" spans="1:7" ht="33" customHeight="1">
      <c r="A11" s="24"/>
      <c r="B11" s="24" t="s">
        <v>21</v>
      </c>
      <c r="C11" s="25">
        <v>192360</v>
      </c>
      <c r="D11" s="25">
        <f t="shared" si="0"/>
        <v>48090</v>
      </c>
      <c r="E11" s="25">
        <v>16030</v>
      </c>
      <c r="F11" s="25">
        <v>16030</v>
      </c>
      <c r="G11" s="25">
        <v>16030</v>
      </c>
    </row>
    <row r="12" spans="1:7" ht="33" customHeight="1">
      <c r="A12" s="24"/>
      <c r="B12" s="24" t="s">
        <v>102</v>
      </c>
      <c r="C12" s="25">
        <v>11550</v>
      </c>
      <c r="D12" s="25">
        <f t="shared" si="0"/>
        <v>2280</v>
      </c>
      <c r="E12" s="25">
        <v>760</v>
      </c>
      <c r="F12" s="25">
        <v>760</v>
      </c>
      <c r="G12" s="25">
        <v>760</v>
      </c>
    </row>
    <row r="13" spans="1:7" ht="30" customHeight="1">
      <c r="A13" s="24"/>
      <c r="B13" s="24" t="s">
        <v>50</v>
      </c>
      <c r="C13" s="25">
        <v>230720</v>
      </c>
      <c r="D13" s="25">
        <f t="shared" si="0"/>
        <v>57678</v>
      </c>
      <c r="E13" s="25">
        <v>19226</v>
      </c>
      <c r="F13" s="25">
        <v>19226</v>
      </c>
      <c r="G13" s="25">
        <v>19226</v>
      </c>
    </row>
    <row r="14" spans="1:8" ht="33.75" customHeight="1">
      <c r="A14" s="32"/>
      <c r="B14" s="32" t="s">
        <v>51</v>
      </c>
      <c r="C14" s="138">
        <v>93290</v>
      </c>
      <c r="D14" s="138">
        <f t="shared" si="0"/>
        <v>23310</v>
      </c>
      <c r="E14" s="138">
        <v>7770</v>
      </c>
      <c r="F14" s="138">
        <v>7770</v>
      </c>
      <c r="G14" s="138">
        <v>7770</v>
      </c>
      <c r="H14" s="20"/>
    </row>
    <row r="15" spans="1:7" ht="34.5" customHeight="1" thickBot="1">
      <c r="A15" s="26"/>
      <c r="B15" s="113" t="s">
        <v>79</v>
      </c>
      <c r="C15" s="156">
        <f>SUM(C8:C14)</f>
        <v>2718680</v>
      </c>
      <c r="D15" s="157">
        <f>SUM(D8:D14)</f>
        <v>678948</v>
      </c>
      <c r="E15" s="157">
        <f>SUM(E8:E14)</f>
        <v>226316</v>
      </c>
      <c r="F15" s="157">
        <f>SUM(F8:F14)</f>
        <v>226316</v>
      </c>
      <c r="G15" s="157">
        <f>SUM(G8:G14)</f>
        <v>226316</v>
      </c>
    </row>
    <row r="16" spans="1:7" ht="34.5" customHeight="1" thickTop="1">
      <c r="A16" s="32"/>
      <c r="B16" s="154" t="s">
        <v>80</v>
      </c>
      <c r="C16" s="158"/>
      <c r="D16" s="159"/>
      <c r="E16" s="159"/>
      <c r="F16" s="159"/>
      <c r="G16" s="159"/>
    </row>
    <row r="17" spans="1:7" ht="30" customHeight="1">
      <c r="A17" s="29">
        <v>2</v>
      </c>
      <c r="B17" s="160" t="s">
        <v>22</v>
      </c>
      <c r="C17" s="160"/>
      <c r="D17" s="25"/>
      <c r="E17" s="25"/>
      <c r="F17" s="25"/>
      <c r="G17" s="25"/>
    </row>
    <row r="18" spans="1:7" ht="30" customHeight="1">
      <c r="A18" s="24"/>
      <c r="B18" s="155" t="s">
        <v>6</v>
      </c>
      <c r="C18" s="161"/>
      <c r="D18" s="25"/>
      <c r="E18" s="25"/>
      <c r="F18" s="25"/>
      <c r="G18" s="25"/>
    </row>
    <row r="19" spans="1:7" ht="33.75" customHeight="1">
      <c r="A19" s="24"/>
      <c r="B19" s="24" t="s">
        <v>23</v>
      </c>
      <c r="C19" s="25">
        <v>90000</v>
      </c>
      <c r="D19" s="25">
        <f>E19+F19+G19</f>
        <v>25000</v>
      </c>
      <c r="E19" s="105">
        <v>0</v>
      </c>
      <c r="F19" s="25">
        <v>25000</v>
      </c>
      <c r="G19" s="105">
        <v>0</v>
      </c>
    </row>
    <row r="20" spans="1:8" ht="30" customHeight="1">
      <c r="A20" s="24"/>
      <c r="B20" s="162" t="s">
        <v>25</v>
      </c>
      <c r="C20" s="25">
        <v>20000</v>
      </c>
      <c r="D20" s="105">
        <v>2500</v>
      </c>
      <c r="E20" s="105" t="s">
        <v>24</v>
      </c>
      <c r="F20" s="105">
        <v>0</v>
      </c>
      <c r="G20" s="105">
        <v>2500</v>
      </c>
      <c r="H20" s="20"/>
    </row>
    <row r="21" spans="1:7" ht="33.75" customHeight="1">
      <c r="A21" s="32"/>
      <c r="B21" s="32" t="s">
        <v>82</v>
      </c>
      <c r="C21" s="138">
        <v>36000</v>
      </c>
      <c r="D21" s="138">
        <f>E21+F21+G21</f>
        <v>9000</v>
      </c>
      <c r="E21" s="138">
        <v>3000</v>
      </c>
      <c r="F21" s="138">
        <v>3000</v>
      </c>
      <c r="G21" s="138">
        <v>3000</v>
      </c>
    </row>
    <row r="22" spans="1:7" ht="35.25" customHeight="1" thickBot="1">
      <c r="A22" s="26"/>
      <c r="B22" s="113" t="s">
        <v>44</v>
      </c>
      <c r="C22" s="156">
        <f>SUM(C19:C21)</f>
        <v>146000</v>
      </c>
      <c r="D22" s="157">
        <f>SUM(D19:D21)</f>
        <v>36500</v>
      </c>
      <c r="E22" s="157">
        <f>SUM(E19:E21)</f>
        <v>3000</v>
      </c>
      <c r="F22" s="157">
        <f>SUM(F19:F21)</f>
        <v>28000</v>
      </c>
      <c r="G22" s="157">
        <f>SUM(G19:G21)</f>
        <v>5500</v>
      </c>
    </row>
    <row r="23" spans="1:7" ht="35.25" customHeight="1" thickTop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19.5" customHeight="1">
      <c r="A25" s="124"/>
      <c r="B25" s="163"/>
      <c r="C25" s="164"/>
      <c r="D25" s="165"/>
      <c r="E25" s="165"/>
      <c r="F25" s="165"/>
      <c r="G25" s="165"/>
    </row>
    <row r="26" spans="1:7" ht="27.75" customHeight="1">
      <c r="A26" s="225" t="s">
        <v>28</v>
      </c>
      <c r="B26" s="225"/>
      <c r="C26" s="225"/>
      <c r="D26" s="225"/>
      <c r="E26" s="225"/>
      <c r="F26" s="225"/>
      <c r="G26" s="225"/>
    </row>
    <row r="27" spans="1:7" ht="27.75" customHeight="1">
      <c r="A27" s="30" t="s">
        <v>19</v>
      </c>
      <c r="B27" s="30" t="s">
        <v>3</v>
      </c>
      <c r="C27" s="30" t="s">
        <v>4</v>
      </c>
      <c r="D27" s="30" t="s">
        <v>15</v>
      </c>
      <c r="E27" s="30" t="s">
        <v>88</v>
      </c>
      <c r="F27" s="30" t="s">
        <v>89</v>
      </c>
      <c r="G27" s="30" t="s">
        <v>90</v>
      </c>
    </row>
    <row r="28" spans="1:7" ht="24" customHeight="1">
      <c r="A28" s="153"/>
      <c r="B28" s="153"/>
      <c r="C28" s="153"/>
      <c r="D28" s="153"/>
      <c r="E28" s="153"/>
      <c r="F28" s="153"/>
      <c r="G28" s="153"/>
    </row>
    <row r="29" spans="1:7" ht="32.25" customHeight="1">
      <c r="A29" s="31">
        <v>3</v>
      </c>
      <c r="B29" s="166" t="s">
        <v>7</v>
      </c>
      <c r="C29" s="167"/>
      <c r="D29" s="32"/>
      <c r="E29" s="32"/>
      <c r="F29" s="32"/>
      <c r="G29" s="32"/>
    </row>
    <row r="30" spans="1:7" ht="29.25" customHeight="1">
      <c r="A30" s="24"/>
      <c r="B30" s="24" t="s">
        <v>26</v>
      </c>
      <c r="C30" s="25"/>
      <c r="D30" s="29"/>
      <c r="E30" s="24"/>
      <c r="F30" s="24"/>
      <c r="G30" s="24"/>
    </row>
    <row r="31" spans="1:8" ht="28.5" customHeight="1">
      <c r="A31" s="24"/>
      <c r="B31" s="24" t="s">
        <v>27</v>
      </c>
      <c r="C31" s="25">
        <v>20000</v>
      </c>
      <c r="D31" s="104">
        <v>0</v>
      </c>
      <c r="E31" s="29" t="s">
        <v>13</v>
      </c>
      <c r="F31" s="105">
        <v>0</v>
      </c>
      <c r="G31" s="105">
        <v>0</v>
      </c>
      <c r="H31">
        <f>SUM(D31:G31)</f>
        <v>0</v>
      </c>
    </row>
    <row r="32" spans="1:7" ht="27.75" customHeight="1">
      <c r="A32" s="29"/>
      <c r="B32" s="24" t="s">
        <v>103</v>
      </c>
      <c r="C32" s="25">
        <v>220000</v>
      </c>
      <c r="D32" s="143">
        <f>E32+F32+G32</f>
        <v>57000</v>
      </c>
      <c r="E32" s="105">
        <v>18000</v>
      </c>
      <c r="F32" s="105">
        <v>20000</v>
      </c>
      <c r="G32" s="105">
        <v>19000</v>
      </c>
    </row>
    <row r="33" spans="1:7" ht="27.75" customHeight="1">
      <c r="A33" s="24"/>
      <c r="B33" s="168" t="s">
        <v>29</v>
      </c>
      <c r="C33" s="169"/>
      <c r="D33" s="24"/>
      <c r="E33" s="24"/>
      <c r="F33" s="24"/>
      <c r="G33" s="24"/>
    </row>
    <row r="34" spans="1:7" ht="27.75" customHeight="1">
      <c r="A34" s="24"/>
      <c r="B34" s="168" t="s">
        <v>30</v>
      </c>
      <c r="C34" s="25">
        <v>20000</v>
      </c>
      <c r="D34" s="25">
        <f>E34+F34+G34</f>
        <v>0</v>
      </c>
      <c r="E34" s="105">
        <v>0</v>
      </c>
      <c r="F34" s="105">
        <v>0</v>
      </c>
      <c r="G34" s="25">
        <v>0</v>
      </c>
    </row>
    <row r="35" spans="1:7" ht="27" customHeight="1">
      <c r="A35" s="24"/>
      <c r="B35" s="168" t="s">
        <v>31</v>
      </c>
      <c r="C35" s="168"/>
      <c r="D35" s="25"/>
      <c r="E35" s="25"/>
      <c r="F35" s="25"/>
      <c r="G35" s="25"/>
    </row>
    <row r="36" spans="1:7" ht="30" customHeight="1">
      <c r="A36" s="24"/>
      <c r="B36" s="170" t="s">
        <v>32</v>
      </c>
      <c r="C36" s="171">
        <v>70000</v>
      </c>
      <c r="D36" s="104">
        <f>E36+F36+G36</f>
        <v>10000</v>
      </c>
      <c r="E36" s="152">
        <v>5000</v>
      </c>
      <c r="F36" s="152">
        <v>5000</v>
      </c>
      <c r="G36" s="152">
        <v>0</v>
      </c>
    </row>
    <row r="37" spans="1:8" ht="32.25" customHeight="1">
      <c r="A37" s="32"/>
      <c r="B37" s="172" t="s">
        <v>81</v>
      </c>
      <c r="C37" s="173">
        <v>10000</v>
      </c>
      <c r="D37" s="191">
        <v>2500</v>
      </c>
      <c r="E37" s="105">
        <v>2500</v>
      </c>
      <c r="F37" s="29" t="s">
        <v>13</v>
      </c>
      <c r="G37" s="29" t="s">
        <v>13</v>
      </c>
      <c r="H37" s="20"/>
    </row>
    <row r="38" spans="1:7" ht="27.75" customHeight="1">
      <c r="A38" s="111"/>
      <c r="B38" s="174" t="s">
        <v>104</v>
      </c>
      <c r="C38" s="175">
        <v>20000</v>
      </c>
      <c r="D38" s="31" t="s">
        <v>13</v>
      </c>
      <c r="E38" s="31" t="s">
        <v>13</v>
      </c>
      <c r="F38" s="31" t="s">
        <v>13</v>
      </c>
      <c r="G38" s="31" t="s">
        <v>13</v>
      </c>
    </row>
    <row r="39" spans="1:7" ht="27.75" customHeight="1" thickBot="1">
      <c r="A39" s="26"/>
      <c r="B39" s="113" t="s">
        <v>45</v>
      </c>
      <c r="C39" s="176">
        <f>SUM(C31:C38)</f>
        <v>360000</v>
      </c>
      <c r="D39" s="157">
        <f>SUM(D29:D38)</f>
        <v>69500</v>
      </c>
      <c r="E39" s="157">
        <f>SUM(E32:E37)</f>
        <v>25500</v>
      </c>
      <c r="F39" s="157">
        <f>SUM(F31:F38)</f>
        <v>25000</v>
      </c>
      <c r="G39" s="157">
        <f>SUM(G30:G38)</f>
        <v>19000</v>
      </c>
    </row>
    <row r="40" spans="1:7" ht="33.75" customHeight="1" thickTop="1">
      <c r="A40" s="32"/>
      <c r="B40" s="166" t="s">
        <v>8</v>
      </c>
      <c r="C40" s="167"/>
      <c r="D40" s="138"/>
      <c r="E40" s="138"/>
      <c r="F40" s="138"/>
      <c r="G40" s="138"/>
    </row>
    <row r="41" spans="1:7" ht="33.75" customHeight="1">
      <c r="A41" s="24"/>
      <c r="B41" s="40" t="s">
        <v>105</v>
      </c>
      <c r="C41" s="25">
        <v>60000</v>
      </c>
      <c r="D41" s="25">
        <f>E41+F41+G41</f>
        <v>5000</v>
      </c>
      <c r="E41" s="25">
        <v>5000</v>
      </c>
      <c r="F41" s="25">
        <v>0</v>
      </c>
      <c r="G41" s="25">
        <v>0</v>
      </c>
    </row>
    <row r="42" spans="1:7" ht="33.75" customHeight="1">
      <c r="A42" s="24"/>
      <c r="B42" s="40" t="s">
        <v>91</v>
      </c>
      <c r="C42" s="25">
        <v>3000</v>
      </c>
      <c r="D42" s="25">
        <f>E42+F42+G42</f>
        <v>0</v>
      </c>
      <c r="E42" s="25">
        <v>0</v>
      </c>
      <c r="F42" s="25">
        <v>0</v>
      </c>
      <c r="G42" s="25">
        <v>0</v>
      </c>
    </row>
    <row r="43" spans="1:8" ht="28.5" customHeight="1">
      <c r="A43" s="24"/>
      <c r="B43" s="40" t="s">
        <v>106</v>
      </c>
      <c r="C43" s="25">
        <v>40000</v>
      </c>
      <c r="D43" s="25">
        <f>E43+F43+G43</f>
        <v>5000</v>
      </c>
      <c r="E43" s="25">
        <v>0</v>
      </c>
      <c r="F43" s="25">
        <v>0</v>
      </c>
      <c r="G43" s="25">
        <v>5000</v>
      </c>
      <c r="H43" s="20"/>
    </row>
    <row r="44" spans="1:7" ht="28.5" customHeight="1">
      <c r="A44" s="24"/>
      <c r="B44" s="40" t="s">
        <v>107</v>
      </c>
      <c r="C44" s="25">
        <v>2000</v>
      </c>
      <c r="D44" s="25">
        <f>E44+F44+G44</f>
        <v>0</v>
      </c>
      <c r="E44" s="25">
        <v>0</v>
      </c>
      <c r="F44" s="25">
        <v>0</v>
      </c>
      <c r="G44" s="25">
        <v>0</v>
      </c>
    </row>
    <row r="45" spans="1:7" ht="30" customHeight="1">
      <c r="A45" s="71"/>
      <c r="B45" s="71" t="s">
        <v>108</v>
      </c>
      <c r="C45" s="177">
        <v>2000</v>
      </c>
      <c r="D45" s="105">
        <v>0</v>
      </c>
      <c r="E45" s="49" t="s">
        <v>13</v>
      </c>
      <c r="F45" s="49" t="s">
        <v>13</v>
      </c>
      <c r="G45" s="25">
        <v>0</v>
      </c>
    </row>
    <row r="46" spans="1:7" ht="28.5" customHeight="1" thickBot="1">
      <c r="A46" s="26"/>
      <c r="B46" s="113" t="s">
        <v>15</v>
      </c>
      <c r="C46" s="178">
        <f>SUM(C41:C45)</f>
        <v>107000</v>
      </c>
      <c r="D46" s="114">
        <f>SUM(D41:D45)</f>
        <v>10000</v>
      </c>
      <c r="E46" s="178">
        <v>0</v>
      </c>
      <c r="F46" s="178">
        <f>SUM(F41:F45)</f>
        <v>0</v>
      </c>
      <c r="G46" s="114">
        <f>SUM(G41:G45)</f>
        <v>5000</v>
      </c>
    </row>
    <row r="47" spans="1:7" ht="28.5" customHeight="1" thickTop="1">
      <c r="A47" s="31">
        <v>4</v>
      </c>
      <c r="B47" s="179" t="s">
        <v>152</v>
      </c>
      <c r="C47" s="136"/>
      <c r="D47" s="138"/>
      <c r="E47" s="136"/>
      <c r="F47" s="136"/>
      <c r="G47" s="138"/>
    </row>
    <row r="48" spans="1:7" ht="28.5" customHeight="1">
      <c r="A48" s="32"/>
      <c r="B48" s="180" t="s">
        <v>153</v>
      </c>
      <c r="C48" s="136">
        <v>30000</v>
      </c>
      <c r="D48" s="138">
        <v>0</v>
      </c>
      <c r="E48" s="136">
        <v>0</v>
      </c>
      <c r="F48" s="136">
        <v>0</v>
      </c>
      <c r="G48" s="138">
        <v>30000</v>
      </c>
    </row>
    <row r="49" spans="1:7" ht="28.5" customHeight="1" thickBot="1">
      <c r="A49" s="26"/>
      <c r="B49" s="113" t="s">
        <v>15</v>
      </c>
      <c r="C49" s="178">
        <v>30000</v>
      </c>
      <c r="D49" s="114">
        <v>0</v>
      </c>
      <c r="E49" s="178">
        <f>SUM(E47:E48)</f>
        <v>0</v>
      </c>
      <c r="F49" s="178">
        <f>SUM(F47:F48)</f>
        <v>0</v>
      </c>
      <c r="G49" s="114">
        <f>SUM(G47:G48)</f>
        <v>30000</v>
      </c>
    </row>
    <row r="50" spans="1:7" ht="33.75" customHeight="1" thickBot="1" thickTop="1">
      <c r="A50" s="223" t="s">
        <v>157</v>
      </c>
      <c r="B50" s="224"/>
      <c r="C50" s="181">
        <f>C49+C46+C39+C22+C15</f>
        <v>3361680</v>
      </c>
      <c r="D50" s="182">
        <f>D46+D39+D22+D15</f>
        <v>794948</v>
      </c>
      <c r="E50" s="182">
        <v>0</v>
      </c>
      <c r="F50" s="182">
        <v>0</v>
      </c>
      <c r="G50" s="182">
        <v>0</v>
      </c>
    </row>
    <row r="51" spans="1:7" ht="24" customHeight="1" thickTop="1">
      <c r="A51" s="183"/>
      <c r="B51" s="184"/>
      <c r="C51" s="184"/>
      <c r="D51" s="185"/>
      <c r="E51" s="185"/>
      <c r="F51" s="185"/>
      <c r="G51" s="185"/>
    </row>
    <row r="52" spans="1:7" ht="24" customHeight="1">
      <c r="A52" s="124"/>
      <c r="B52" s="186"/>
      <c r="C52" s="186"/>
      <c r="D52" s="187"/>
      <c r="E52" s="187"/>
      <c r="F52" s="187"/>
      <c r="G52" s="187"/>
    </row>
    <row r="53" spans="1:7" ht="24" customHeight="1">
      <c r="A53" s="34"/>
      <c r="B53" s="188"/>
      <c r="C53" s="188"/>
      <c r="D53" s="189"/>
      <c r="E53" s="189"/>
      <c r="F53" s="189"/>
      <c r="G53" s="189"/>
    </row>
    <row r="54" spans="1:7" ht="24" customHeight="1">
      <c r="A54" s="124"/>
      <c r="B54" s="190"/>
      <c r="C54" s="190"/>
      <c r="D54" s="189"/>
      <c r="E54" s="189"/>
      <c r="F54" s="189"/>
      <c r="G54" s="189"/>
    </row>
    <row r="55" spans="1:7" ht="24" customHeight="1">
      <c r="A55" s="124"/>
      <c r="B55" s="190"/>
      <c r="C55" s="190"/>
      <c r="D55" s="187"/>
      <c r="E55" s="187"/>
      <c r="F55" s="187"/>
      <c r="G55" s="187"/>
    </row>
    <row r="56" spans="1:7" ht="24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2.5" customHeight="1">
      <c r="A59" s="35"/>
      <c r="B59" s="35"/>
      <c r="C59" s="35"/>
      <c r="D59" s="35"/>
      <c r="E59" s="35"/>
      <c r="F59" s="35"/>
      <c r="G59" s="35"/>
    </row>
    <row r="60" spans="1:7" ht="22.5" customHeight="1">
      <c r="A60" s="35"/>
      <c r="B60" s="35"/>
      <c r="C60" s="35"/>
      <c r="D60" s="35"/>
      <c r="E60" s="35"/>
      <c r="F60" s="35"/>
      <c r="G60" s="35"/>
    </row>
    <row r="61" spans="1:7" ht="22.5" customHeight="1">
      <c r="A61" s="35"/>
      <c r="B61" s="35"/>
      <c r="C61" s="35"/>
      <c r="D61" s="35"/>
      <c r="E61" s="35"/>
      <c r="F61" s="35"/>
      <c r="G61" s="35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1:7" ht="24" customHeight="1">
      <c r="A66" s="35"/>
      <c r="B66" s="21"/>
      <c r="C66" s="21"/>
      <c r="D66" s="21"/>
      <c r="E66" s="21"/>
      <c r="F66" s="21"/>
      <c r="G66" s="21"/>
    </row>
    <row r="67" spans="1:7" ht="24" customHeight="1">
      <c r="A67" s="35"/>
      <c r="B67" s="21"/>
      <c r="C67" s="21"/>
      <c r="D67" s="21"/>
      <c r="E67" s="21"/>
      <c r="F67" s="21"/>
      <c r="G67" s="21"/>
    </row>
    <row r="68" spans="1:7" ht="24" customHeight="1">
      <c r="A68" s="35"/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19">
      <selection activeCell="E48" sqref="E48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140625" style="0" customWidth="1"/>
    <col min="4" max="4" width="11.8515625" style="0" customWidth="1"/>
    <col min="5" max="5" width="12.140625" style="0" customWidth="1"/>
    <col min="6" max="8" width="12.57421875" style="0" customWidth="1"/>
  </cols>
  <sheetData>
    <row r="1" spans="1:7" ht="30" customHeight="1">
      <c r="A1" s="226" t="s">
        <v>76</v>
      </c>
      <c r="B1" s="226"/>
      <c r="C1" s="226"/>
      <c r="D1" s="226"/>
      <c r="E1" s="226"/>
      <c r="F1" s="226"/>
      <c r="G1" s="226"/>
    </row>
    <row r="2" spans="1:7" ht="30" customHeight="1">
      <c r="A2" s="226" t="s">
        <v>160</v>
      </c>
      <c r="B2" s="226"/>
      <c r="C2" s="226"/>
      <c r="D2" s="226"/>
      <c r="E2" s="226"/>
      <c r="F2" s="226"/>
      <c r="G2" s="226"/>
    </row>
    <row r="3" spans="1:7" ht="30" customHeight="1">
      <c r="A3" s="226" t="s">
        <v>158</v>
      </c>
      <c r="B3" s="226"/>
      <c r="C3" s="226"/>
      <c r="D3" s="226"/>
      <c r="E3" s="226"/>
      <c r="F3" s="226"/>
      <c r="G3" s="226"/>
    </row>
    <row r="4" spans="1:7" ht="30" customHeight="1">
      <c r="A4" s="30" t="s">
        <v>19</v>
      </c>
      <c r="B4" s="30" t="s">
        <v>3</v>
      </c>
      <c r="C4" s="30" t="s">
        <v>4</v>
      </c>
      <c r="D4" s="30" t="s">
        <v>15</v>
      </c>
      <c r="E4" s="30" t="s">
        <v>101</v>
      </c>
      <c r="F4" s="30" t="s">
        <v>99</v>
      </c>
      <c r="G4" s="30" t="s">
        <v>100</v>
      </c>
    </row>
    <row r="5" spans="1:7" ht="30" customHeight="1">
      <c r="A5" s="153"/>
      <c r="B5" s="153"/>
      <c r="C5" s="153"/>
      <c r="D5" s="153"/>
      <c r="E5" s="153"/>
      <c r="F5" s="153"/>
      <c r="G5" s="153"/>
    </row>
    <row r="6" spans="1:7" ht="30" customHeight="1">
      <c r="A6" s="31">
        <v>1</v>
      </c>
      <c r="B6" s="154" t="s">
        <v>77</v>
      </c>
      <c r="C6" s="154"/>
      <c r="D6" s="32"/>
      <c r="E6" s="32"/>
      <c r="F6" s="32"/>
      <c r="G6" s="32"/>
    </row>
    <row r="7" spans="1:7" ht="32.25" customHeight="1">
      <c r="A7" s="24"/>
      <c r="B7" s="155" t="s">
        <v>78</v>
      </c>
      <c r="C7" s="72"/>
      <c r="D7" s="24"/>
      <c r="E7" s="24" t="s">
        <v>42</v>
      </c>
      <c r="F7" s="24" t="s">
        <v>42</v>
      </c>
      <c r="G7" s="24"/>
    </row>
    <row r="8" spans="1:7" ht="32.25" customHeight="1">
      <c r="A8" s="24"/>
      <c r="B8" s="24" t="s">
        <v>20</v>
      </c>
      <c r="C8" s="25">
        <v>2135760</v>
      </c>
      <c r="D8" s="25">
        <f aca="true" t="shared" si="0" ref="D8:D14">E8+F8+G8</f>
        <v>533940</v>
      </c>
      <c r="E8" s="25">
        <v>177980</v>
      </c>
      <c r="F8" s="25">
        <v>177980</v>
      </c>
      <c r="G8" s="25">
        <v>177980</v>
      </c>
    </row>
    <row r="9" spans="1:7" ht="32.25" customHeight="1">
      <c r="A9" s="24"/>
      <c r="B9" s="24" t="s">
        <v>92</v>
      </c>
      <c r="C9" s="25">
        <v>13000</v>
      </c>
      <c r="D9" s="25">
        <f t="shared" si="0"/>
        <v>3150</v>
      </c>
      <c r="E9" s="25">
        <v>1050</v>
      </c>
      <c r="F9" s="25">
        <v>1050</v>
      </c>
      <c r="G9" s="25">
        <v>1050</v>
      </c>
    </row>
    <row r="10" spans="1:7" ht="32.25" customHeight="1">
      <c r="A10" s="24"/>
      <c r="B10" s="24" t="s">
        <v>154</v>
      </c>
      <c r="C10" s="25">
        <v>42000</v>
      </c>
      <c r="D10" s="25">
        <f t="shared" si="0"/>
        <v>10500</v>
      </c>
      <c r="E10" s="25">
        <v>3500</v>
      </c>
      <c r="F10" s="25">
        <v>3500</v>
      </c>
      <c r="G10" s="25">
        <v>3500</v>
      </c>
    </row>
    <row r="11" spans="1:7" ht="33" customHeight="1">
      <c r="A11" s="24"/>
      <c r="B11" s="24" t="s">
        <v>21</v>
      </c>
      <c r="C11" s="25">
        <v>192360</v>
      </c>
      <c r="D11" s="25">
        <f t="shared" si="0"/>
        <v>48090</v>
      </c>
      <c r="E11" s="25">
        <v>16030</v>
      </c>
      <c r="F11" s="25">
        <v>16030</v>
      </c>
      <c r="G11" s="25">
        <v>16030</v>
      </c>
    </row>
    <row r="12" spans="1:7" ht="33" customHeight="1">
      <c r="A12" s="24"/>
      <c r="B12" s="24" t="s">
        <v>102</v>
      </c>
      <c r="C12" s="25">
        <v>11550</v>
      </c>
      <c r="D12" s="25">
        <f t="shared" si="0"/>
        <v>2280</v>
      </c>
      <c r="E12" s="25">
        <v>760</v>
      </c>
      <c r="F12" s="25">
        <v>760</v>
      </c>
      <c r="G12" s="25">
        <v>760</v>
      </c>
    </row>
    <row r="13" spans="1:7" ht="30" customHeight="1">
      <c r="A13" s="24"/>
      <c r="B13" s="24" t="s">
        <v>50</v>
      </c>
      <c r="C13" s="25">
        <v>230720</v>
      </c>
      <c r="D13" s="25">
        <f t="shared" si="0"/>
        <v>57678</v>
      </c>
      <c r="E13" s="25">
        <v>19226</v>
      </c>
      <c r="F13" s="25">
        <v>19226</v>
      </c>
      <c r="G13" s="25">
        <v>19226</v>
      </c>
    </row>
    <row r="14" spans="1:8" ht="33.75" customHeight="1">
      <c r="A14" s="32"/>
      <c r="B14" s="32" t="s">
        <v>51</v>
      </c>
      <c r="C14" s="138">
        <v>93290</v>
      </c>
      <c r="D14" s="138">
        <f t="shared" si="0"/>
        <v>23310</v>
      </c>
      <c r="E14" s="138">
        <v>7770</v>
      </c>
      <c r="F14" s="138">
        <v>7770</v>
      </c>
      <c r="G14" s="138">
        <v>7770</v>
      </c>
      <c r="H14" s="20"/>
    </row>
    <row r="15" spans="1:7" ht="34.5" customHeight="1" thickBot="1">
      <c r="A15" s="26"/>
      <c r="B15" s="113" t="s">
        <v>79</v>
      </c>
      <c r="C15" s="156">
        <f>SUM(C8:C14)</f>
        <v>2718680</v>
      </c>
      <c r="D15" s="157">
        <f>SUM(D8:D14)</f>
        <v>678948</v>
      </c>
      <c r="E15" s="157">
        <f>SUM(E8:E14)</f>
        <v>226316</v>
      </c>
      <c r="F15" s="157">
        <f>SUM(F8:F14)</f>
        <v>226316</v>
      </c>
      <c r="G15" s="157">
        <f>SUM(G8:G14)</f>
        <v>226316</v>
      </c>
    </row>
    <row r="16" spans="1:7" ht="34.5" customHeight="1" thickTop="1">
      <c r="A16" s="32"/>
      <c r="B16" s="154" t="s">
        <v>80</v>
      </c>
      <c r="C16" s="158"/>
      <c r="D16" s="159"/>
      <c r="E16" s="159"/>
      <c r="F16" s="159"/>
      <c r="G16" s="159"/>
    </row>
    <row r="17" spans="1:7" ht="30" customHeight="1">
      <c r="A17" s="29">
        <v>2</v>
      </c>
      <c r="B17" s="160" t="s">
        <v>22</v>
      </c>
      <c r="C17" s="160"/>
      <c r="D17" s="25"/>
      <c r="E17" s="25"/>
      <c r="F17" s="25"/>
      <c r="G17" s="25"/>
    </row>
    <row r="18" spans="1:7" ht="30" customHeight="1">
      <c r="A18" s="24"/>
      <c r="B18" s="155" t="s">
        <v>6</v>
      </c>
      <c r="C18" s="161"/>
      <c r="D18" s="25"/>
      <c r="E18" s="25"/>
      <c r="F18" s="25"/>
      <c r="G18" s="25"/>
    </row>
    <row r="19" spans="1:7" ht="33.75" customHeight="1">
      <c r="A19" s="24"/>
      <c r="B19" s="24" t="s">
        <v>23</v>
      </c>
      <c r="C19" s="25">
        <v>90000</v>
      </c>
      <c r="D19" s="25">
        <f>E19+F19+G19</f>
        <v>50000</v>
      </c>
      <c r="E19" s="105">
        <v>25000</v>
      </c>
      <c r="F19" s="25">
        <v>25000</v>
      </c>
      <c r="G19" s="105">
        <v>0</v>
      </c>
    </row>
    <row r="20" spans="1:8" ht="30" customHeight="1">
      <c r="A20" s="24"/>
      <c r="B20" s="162" t="s">
        <v>25</v>
      </c>
      <c r="C20" s="25">
        <v>20000</v>
      </c>
      <c r="D20" s="105">
        <f>E20+F20+G20</f>
        <v>7500</v>
      </c>
      <c r="E20" s="105">
        <v>2500</v>
      </c>
      <c r="F20" s="105">
        <v>2500</v>
      </c>
      <c r="G20" s="105">
        <v>2500</v>
      </c>
      <c r="H20" s="20"/>
    </row>
    <row r="21" spans="1:7" ht="33.75" customHeight="1">
      <c r="A21" s="32"/>
      <c r="B21" s="32" t="s">
        <v>82</v>
      </c>
      <c r="C21" s="138">
        <v>36000</v>
      </c>
      <c r="D21" s="138">
        <f>E21+F21+G21</f>
        <v>9000</v>
      </c>
      <c r="E21" s="138">
        <v>3000</v>
      </c>
      <c r="F21" s="138">
        <v>3000</v>
      </c>
      <c r="G21" s="138">
        <v>3000</v>
      </c>
    </row>
    <row r="22" spans="1:7" ht="35.25" customHeight="1" thickBot="1">
      <c r="A22" s="26"/>
      <c r="B22" s="113" t="s">
        <v>44</v>
      </c>
      <c r="C22" s="156">
        <f>SUM(C19:C21)</f>
        <v>146000</v>
      </c>
      <c r="D22" s="157">
        <f>SUM(D19:D21)</f>
        <v>66500</v>
      </c>
      <c r="E22" s="157">
        <f>SUM(E19:E21)</f>
        <v>30500</v>
      </c>
      <c r="F22" s="157">
        <f>SUM(F19:F21)</f>
        <v>30500</v>
      </c>
      <c r="G22" s="157">
        <f>SUM(G19:G21)</f>
        <v>5500</v>
      </c>
    </row>
    <row r="23" spans="1:7" ht="35.25" customHeight="1" thickTop="1">
      <c r="A23" s="124"/>
      <c r="B23" s="163"/>
      <c r="C23" s="164"/>
      <c r="D23" s="165"/>
      <c r="E23" s="165"/>
      <c r="F23" s="165"/>
      <c r="G23" s="165"/>
    </row>
    <row r="24" spans="1:7" ht="19.5" customHeight="1">
      <c r="A24" s="124"/>
      <c r="B24" s="163"/>
      <c r="C24" s="164"/>
      <c r="D24" s="165"/>
      <c r="E24" s="165"/>
      <c r="F24" s="165"/>
      <c r="G24" s="165"/>
    </row>
    <row r="25" spans="1:7" ht="19.5" customHeight="1">
      <c r="A25" s="124"/>
      <c r="B25" s="163"/>
      <c r="C25" s="164"/>
      <c r="D25" s="165"/>
      <c r="E25" s="165"/>
      <c r="F25" s="165"/>
      <c r="G25" s="165"/>
    </row>
    <row r="26" spans="1:7" ht="27.75" customHeight="1">
      <c r="A26" s="225" t="s">
        <v>28</v>
      </c>
      <c r="B26" s="225"/>
      <c r="C26" s="225"/>
      <c r="D26" s="225"/>
      <c r="E26" s="225"/>
      <c r="F26" s="225"/>
      <c r="G26" s="225"/>
    </row>
    <row r="27" spans="1:7" ht="27.75" customHeight="1">
      <c r="A27" s="30" t="s">
        <v>19</v>
      </c>
      <c r="B27" s="30" t="s">
        <v>3</v>
      </c>
      <c r="C27" s="30" t="s">
        <v>4</v>
      </c>
      <c r="D27" s="30" t="s">
        <v>15</v>
      </c>
      <c r="E27" s="30" t="s">
        <v>101</v>
      </c>
      <c r="F27" s="30" t="s">
        <v>99</v>
      </c>
      <c r="G27" s="30" t="s">
        <v>100</v>
      </c>
    </row>
    <row r="28" spans="1:7" ht="24" customHeight="1">
      <c r="A28" s="153"/>
      <c r="B28" s="153"/>
      <c r="C28" s="153"/>
      <c r="D28" s="153"/>
      <c r="E28" s="153"/>
      <c r="F28" s="153"/>
      <c r="G28" s="153"/>
    </row>
    <row r="29" spans="1:7" ht="32.25" customHeight="1">
      <c r="A29" s="31">
        <v>3</v>
      </c>
      <c r="B29" s="166" t="s">
        <v>7</v>
      </c>
      <c r="C29" s="167"/>
      <c r="D29" s="32"/>
      <c r="E29" s="32"/>
      <c r="F29" s="32"/>
      <c r="G29" s="32"/>
    </row>
    <row r="30" spans="1:7" ht="29.25" customHeight="1">
      <c r="A30" s="24"/>
      <c r="B30" s="24" t="s">
        <v>26</v>
      </c>
      <c r="C30" s="25"/>
      <c r="D30" s="29"/>
      <c r="E30" s="24"/>
      <c r="F30" s="24"/>
      <c r="G30" s="24"/>
    </row>
    <row r="31" spans="1:8" ht="28.5" customHeight="1">
      <c r="A31" s="24"/>
      <c r="B31" s="24" t="s">
        <v>27</v>
      </c>
      <c r="C31" s="25">
        <v>20000</v>
      </c>
      <c r="D31" s="104">
        <f>F31</f>
        <v>20000</v>
      </c>
      <c r="E31" s="29" t="s">
        <v>13</v>
      </c>
      <c r="F31" s="105">
        <v>20000</v>
      </c>
      <c r="G31" s="105">
        <v>0</v>
      </c>
      <c r="H31">
        <f>SUM(D31:G31)</f>
        <v>40000</v>
      </c>
    </row>
    <row r="32" spans="1:7" ht="27.75" customHeight="1">
      <c r="A32" s="29"/>
      <c r="B32" s="24" t="s">
        <v>103</v>
      </c>
      <c r="C32" s="25">
        <v>220000</v>
      </c>
      <c r="D32" s="143">
        <f>E32+F32+G32</f>
        <v>60000</v>
      </c>
      <c r="E32" s="105">
        <v>20000</v>
      </c>
      <c r="F32" s="105">
        <v>20000</v>
      </c>
      <c r="G32" s="105">
        <v>20000</v>
      </c>
    </row>
    <row r="33" spans="1:7" ht="27.75" customHeight="1">
      <c r="A33" s="24"/>
      <c r="B33" s="168" t="s">
        <v>29</v>
      </c>
      <c r="C33" s="169"/>
      <c r="D33" s="24"/>
      <c r="E33" s="24"/>
      <c r="F33" s="24"/>
      <c r="G33" s="24"/>
    </row>
    <row r="34" spans="1:7" ht="27.75" customHeight="1">
      <c r="A34" s="24"/>
      <c r="B34" s="168" t="s">
        <v>30</v>
      </c>
      <c r="C34" s="25">
        <v>20000</v>
      </c>
      <c r="D34" s="25">
        <f>E34+F34+G34</f>
        <v>15000</v>
      </c>
      <c r="E34" s="105">
        <v>0</v>
      </c>
      <c r="F34" s="105">
        <v>5000</v>
      </c>
      <c r="G34" s="25">
        <v>10000</v>
      </c>
    </row>
    <row r="35" spans="1:7" ht="27" customHeight="1">
      <c r="A35" s="24"/>
      <c r="B35" s="168" t="s">
        <v>31</v>
      </c>
      <c r="C35" s="168"/>
      <c r="D35" s="25"/>
      <c r="E35" s="25"/>
      <c r="F35" s="25"/>
      <c r="G35" s="25"/>
    </row>
    <row r="36" spans="1:7" ht="30" customHeight="1">
      <c r="A36" s="24"/>
      <c r="B36" s="170" t="s">
        <v>32</v>
      </c>
      <c r="C36" s="171">
        <v>70000</v>
      </c>
      <c r="D36" s="104">
        <f>E36+F36+G36</f>
        <v>22500</v>
      </c>
      <c r="E36" s="152">
        <v>7500</v>
      </c>
      <c r="F36" s="152">
        <v>7500</v>
      </c>
      <c r="G36" s="152">
        <v>7500</v>
      </c>
    </row>
    <row r="37" spans="1:8" ht="40.5" customHeight="1">
      <c r="A37" s="32"/>
      <c r="B37" s="172" t="s">
        <v>81</v>
      </c>
      <c r="C37" s="173">
        <v>10000</v>
      </c>
      <c r="D37" s="191">
        <v>0</v>
      </c>
      <c r="E37" s="105">
        <v>0</v>
      </c>
      <c r="F37" s="29" t="s">
        <v>13</v>
      </c>
      <c r="G37" s="29" t="s">
        <v>13</v>
      </c>
      <c r="H37" s="20"/>
    </row>
    <row r="38" spans="1:7" ht="27.75" customHeight="1">
      <c r="A38" s="111"/>
      <c r="B38" s="174" t="s">
        <v>104</v>
      </c>
      <c r="C38" s="175">
        <v>20000</v>
      </c>
      <c r="D38" s="136">
        <v>20000</v>
      </c>
      <c r="E38" s="31" t="s">
        <v>13</v>
      </c>
      <c r="F38" s="136">
        <v>20000</v>
      </c>
      <c r="G38" s="31" t="s">
        <v>13</v>
      </c>
    </row>
    <row r="39" spans="1:7" ht="27.75" customHeight="1" thickBot="1">
      <c r="A39" s="26"/>
      <c r="B39" s="113" t="s">
        <v>45</v>
      </c>
      <c r="C39" s="176">
        <f>SUM(C31:C38)</f>
        <v>360000</v>
      </c>
      <c r="D39" s="157">
        <f>SUM(D29:D38)</f>
        <v>137500</v>
      </c>
      <c r="E39" s="157">
        <f>SUM(E32:E37)</f>
        <v>27500</v>
      </c>
      <c r="F39" s="157">
        <f>SUM(F31:F38)</f>
        <v>72500</v>
      </c>
      <c r="G39" s="157">
        <f>SUM(G30:G38)</f>
        <v>37500</v>
      </c>
    </row>
    <row r="40" spans="1:7" ht="33.75" customHeight="1" thickTop="1">
      <c r="A40" s="32"/>
      <c r="B40" s="166" t="s">
        <v>8</v>
      </c>
      <c r="C40" s="167"/>
      <c r="D40" s="138"/>
      <c r="E40" s="138"/>
      <c r="F40" s="138"/>
      <c r="G40" s="138"/>
    </row>
    <row r="41" spans="1:7" ht="33.75" customHeight="1">
      <c r="A41" s="24"/>
      <c r="B41" s="40" t="s">
        <v>105</v>
      </c>
      <c r="C41" s="25">
        <v>60000</v>
      </c>
      <c r="D41" s="25">
        <f>E41+F41+G41</f>
        <v>20000</v>
      </c>
      <c r="E41" s="25">
        <v>5000</v>
      </c>
      <c r="F41" s="25">
        <v>10000</v>
      </c>
      <c r="G41" s="25">
        <v>5000</v>
      </c>
    </row>
    <row r="42" spans="1:7" ht="33.75" customHeight="1">
      <c r="A42" s="24"/>
      <c r="B42" s="40" t="s">
        <v>91</v>
      </c>
      <c r="C42" s="25">
        <v>3000</v>
      </c>
      <c r="D42" s="25">
        <f>E42+F42+G42</f>
        <v>1000</v>
      </c>
      <c r="E42" s="25">
        <v>0</v>
      </c>
      <c r="F42" s="25">
        <v>500</v>
      </c>
      <c r="G42" s="25">
        <v>500</v>
      </c>
    </row>
    <row r="43" spans="1:8" ht="28.5" customHeight="1">
      <c r="A43" s="24"/>
      <c r="B43" s="40" t="s">
        <v>106</v>
      </c>
      <c r="C43" s="25">
        <v>40000</v>
      </c>
      <c r="D43" s="25">
        <f>E43+F43+G43</f>
        <v>10000</v>
      </c>
      <c r="E43" s="25">
        <v>0</v>
      </c>
      <c r="F43" s="25">
        <v>5000</v>
      </c>
      <c r="G43" s="25">
        <v>5000</v>
      </c>
      <c r="H43" s="20"/>
    </row>
    <row r="44" spans="1:7" ht="28.5" customHeight="1">
      <c r="A44" s="24"/>
      <c r="B44" s="40" t="s">
        <v>107</v>
      </c>
      <c r="C44" s="25">
        <v>2000</v>
      </c>
      <c r="D44" s="25">
        <f>E44+F44+G44</f>
        <v>1500</v>
      </c>
      <c r="E44" s="25">
        <v>500</v>
      </c>
      <c r="F44" s="25">
        <v>500</v>
      </c>
      <c r="G44" s="25">
        <v>500</v>
      </c>
    </row>
    <row r="45" spans="1:7" ht="30" customHeight="1">
      <c r="A45" s="71"/>
      <c r="B45" s="71" t="s">
        <v>108</v>
      </c>
      <c r="C45" s="177">
        <v>2000</v>
      </c>
      <c r="D45" s="105">
        <f>F45+G45</f>
        <v>1500</v>
      </c>
      <c r="E45" s="49" t="s">
        <v>13</v>
      </c>
      <c r="F45" s="192">
        <v>1000</v>
      </c>
      <c r="G45" s="25">
        <v>500</v>
      </c>
    </row>
    <row r="46" spans="1:7" ht="28.5" customHeight="1" thickBot="1">
      <c r="A46" s="26"/>
      <c r="B46" s="113" t="s">
        <v>15</v>
      </c>
      <c r="C46" s="178">
        <f>SUM(C41:C45)</f>
        <v>107000</v>
      </c>
      <c r="D46" s="114">
        <f>SUM(D41:D45)</f>
        <v>34000</v>
      </c>
      <c r="E46" s="178">
        <f>SUM(E40:E45)</f>
        <v>5500</v>
      </c>
      <c r="F46" s="178">
        <f>SUM(F41:F45)</f>
        <v>17000</v>
      </c>
      <c r="G46" s="114">
        <f>SUM(G41:G45)</f>
        <v>11500</v>
      </c>
    </row>
    <row r="47" spans="1:7" ht="28.5" customHeight="1" thickTop="1">
      <c r="A47" s="31">
        <v>4</v>
      </c>
      <c r="B47" s="179" t="s">
        <v>152</v>
      </c>
      <c r="C47" s="136"/>
      <c r="D47" s="138"/>
      <c r="E47" s="136"/>
      <c r="F47" s="136"/>
      <c r="G47" s="138"/>
    </row>
    <row r="48" spans="1:7" ht="28.5" customHeight="1">
      <c r="A48" s="32"/>
      <c r="B48" s="180" t="s">
        <v>153</v>
      </c>
      <c r="C48" s="136">
        <v>30000</v>
      </c>
      <c r="D48" s="138">
        <v>0</v>
      </c>
      <c r="E48" s="136">
        <v>0</v>
      </c>
      <c r="F48" s="136">
        <v>0</v>
      </c>
      <c r="G48" s="138">
        <v>0</v>
      </c>
    </row>
    <row r="49" spans="1:7" ht="28.5" customHeight="1" thickBot="1">
      <c r="A49" s="26"/>
      <c r="B49" s="113" t="s">
        <v>15</v>
      </c>
      <c r="C49" s="178">
        <v>30000</v>
      </c>
      <c r="D49" s="114">
        <v>0</v>
      </c>
      <c r="E49" s="178">
        <f>SUM(E47:E48)</f>
        <v>0</v>
      </c>
      <c r="F49" s="178">
        <f>SUM(F47:F48)</f>
        <v>0</v>
      </c>
      <c r="G49" s="114">
        <f>SUM(G47:G48)</f>
        <v>0</v>
      </c>
    </row>
    <row r="50" spans="1:7" ht="33.75" customHeight="1" thickBot="1" thickTop="1">
      <c r="A50" s="223" t="s">
        <v>159</v>
      </c>
      <c r="B50" s="224"/>
      <c r="C50" s="181">
        <f>C49+C46+C39+C22+C15</f>
        <v>3361680</v>
      </c>
      <c r="D50" s="182">
        <f>D46+D39+D22+D15</f>
        <v>916948</v>
      </c>
      <c r="E50" s="182">
        <v>0</v>
      </c>
      <c r="F50" s="182">
        <v>0</v>
      </c>
      <c r="G50" s="182">
        <v>0</v>
      </c>
    </row>
    <row r="51" spans="1:7" ht="24" customHeight="1" thickTop="1">
      <c r="A51" s="183"/>
      <c r="B51" s="184"/>
      <c r="C51" s="184"/>
      <c r="D51" s="185"/>
      <c r="E51" s="185"/>
      <c r="F51" s="185"/>
      <c r="G51" s="185"/>
    </row>
    <row r="52" spans="1:7" ht="24" customHeight="1">
      <c r="A52" s="124"/>
      <c r="B52" s="186"/>
      <c r="C52" s="186"/>
      <c r="D52" s="187"/>
      <c r="E52" s="187"/>
      <c r="F52" s="187"/>
      <c r="G52" s="187"/>
    </row>
    <row r="53" spans="1:7" ht="24" customHeight="1">
      <c r="A53" s="34"/>
      <c r="B53" s="188"/>
      <c r="C53" s="188"/>
      <c r="D53" s="189"/>
      <c r="E53" s="189"/>
      <c r="F53" s="189"/>
      <c r="G53" s="189"/>
    </row>
    <row r="54" spans="1:7" ht="24" customHeight="1">
      <c r="A54" s="124"/>
      <c r="B54" s="190"/>
      <c r="C54" s="190"/>
      <c r="D54" s="189"/>
      <c r="E54" s="189"/>
      <c r="F54" s="189"/>
      <c r="G54" s="189"/>
    </row>
    <row r="55" spans="1:7" ht="24" customHeight="1">
      <c r="A55" s="124"/>
      <c r="B55" s="190"/>
      <c r="C55" s="190"/>
      <c r="D55" s="187"/>
      <c r="E55" s="187"/>
      <c r="F55" s="187"/>
      <c r="G55" s="187"/>
    </row>
    <row r="56" spans="1:7" ht="24" customHeight="1">
      <c r="A56" s="35"/>
      <c r="B56" s="35"/>
      <c r="C56" s="35"/>
      <c r="D56" s="35"/>
      <c r="E56" s="35"/>
      <c r="F56" s="35"/>
      <c r="G56" s="35"/>
    </row>
    <row r="57" spans="1:7" ht="22.5" customHeight="1">
      <c r="A57" s="35"/>
      <c r="B57" s="35"/>
      <c r="C57" s="35"/>
      <c r="D57" s="35"/>
      <c r="E57" s="35"/>
      <c r="F57" s="35"/>
      <c r="G57" s="35"/>
    </row>
    <row r="58" spans="1:7" ht="22.5" customHeight="1">
      <c r="A58" s="35"/>
      <c r="B58" s="35"/>
      <c r="C58" s="35"/>
      <c r="D58" s="35"/>
      <c r="E58" s="35"/>
      <c r="F58" s="35"/>
      <c r="G58" s="35"/>
    </row>
    <row r="59" spans="1:7" ht="22.5" customHeight="1">
      <c r="A59" s="35"/>
      <c r="B59" s="35"/>
      <c r="C59" s="35"/>
      <c r="D59" s="35"/>
      <c r="E59" s="35"/>
      <c r="F59" s="35"/>
      <c r="G59" s="35"/>
    </row>
    <row r="60" spans="1:7" ht="22.5" customHeight="1">
      <c r="A60" s="35"/>
      <c r="B60" s="35"/>
      <c r="C60" s="35"/>
      <c r="D60" s="35"/>
      <c r="E60" s="35"/>
      <c r="F60" s="35"/>
      <c r="G60" s="35"/>
    </row>
    <row r="61" spans="1:7" ht="22.5" customHeight="1">
      <c r="A61" s="35"/>
      <c r="B61" s="35"/>
      <c r="C61" s="35"/>
      <c r="D61" s="35"/>
      <c r="E61" s="35"/>
      <c r="F61" s="35"/>
      <c r="G61" s="35"/>
    </row>
    <row r="62" spans="1:7" ht="24" customHeight="1">
      <c r="A62" s="35"/>
      <c r="B62" s="21"/>
      <c r="C62" s="21"/>
      <c r="D62" s="21"/>
      <c r="E62" s="21"/>
      <c r="F62" s="21"/>
      <c r="G62" s="21"/>
    </row>
    <row r="63" spans="1:7" ht="24" customHeight="1">
      <c r="A63" s="35"/>
      <c r="B63" s="21"/>
      <c r="C63" s="21"/>
      <c r="D63" s="21"/>
      <c r="E63" s="21"/>
      <c r="F63" s="21"/>
      <c r="G63" s="21"/>
    </row>
    <row r="64" spans="1:7" ht="24" customHeight="1">
      <c r="A64" s="35"/>
      <c r="B64" s="21"/>
      <c r="C64" s="21"/>
      <c r="D64" s="21"/>
      <c r="E64" s="21"/>
      <c r="F64" s="21"/>
      <c r="G64" s="21"/>
    </row>
    <row r="65" spans="1:7" ht="24" customHeight="1">
      <c r="A65" s="35"/>
      <c r="B65" s="21"/>
      <c r="C65" s="21"/>
      <c r="D65" s="21"/>
      <c r="E65" s="21"/>
      <c r="F65" s="21"/>
      <c r="G65" s="21"/>
    </row>
    <row r="66" spans="1:7" ht="24" customHeight="1">
      <c r="A66" s="35"/>
      <c r="B66" s="21"/>
      <c r="C66" s="21"/>
      <c r="D66" s="21"/>
      <c r="E66" s="21"/>
      <c r="F66" s="21"/>
      <c r="G66" s="21"/>
    </row>
    <row r="67" spans="1:7" ht="24" customHeight="1">
      <c r="A67" s="35"/>
      <c r="B67" s="21"/>
      <c r="C67" s="21"/>
      <c r="D67" s="21"/>
      <c r="E67" s="21"/>
      <c r="F67" s="21"/>
      <c r="G67" s="21"/>
    </row>
    <row r="68" spans="1:7" ht="24" customHeight="1">
      <c r="A68" s="35"/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127</v>
      </c>
      <c r="B3" s="227"/>
      <c r="C3" s="227"/>
      <c r="D3" s="227"/>
      <c r="E3" s="227"/>
      <c r="F3" s="227"/>
      <c r="G3" s="227"/>
    </row>
    <row r="4" spans="1:7" ht="27" customHeight="1">
      <c r="A4" s="225" t="s">
        <v>128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109</v>
      </c>
      <c r="E6" s="22" t="s">
        <v>16</v>
      </c>
      <c r="F6" s="22" t="s">
        <v>17</v>
      </c>
      <c r="G6" s="22" t="s">
        <v>18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v>1935910</v>
      </c>
      <c r="E9" s="25">
        <v>644230</v>
      </c>
      <c r="F9" s="25">
        <v>645840</v>
      </c>
      <c r="G9" s="25">
        <v>645840</v>
      </c>
    </row>
    <row r="10" spans="1:7" ht="24" customHeight="1">
      <c r="A10" s="29"/>
      <c r="B10" s="24" t="s">
        <v>93</v>
      </c>
      <c r="C10" s="25">
        <v>489940</v>
      </c>
      <c r="D10" s="25">
        <f>E10+F10+G10</f>
        <v>112929</v>
      </c>
      <c r="E10" s="25">
        <v>37643</v>
      </c>
      <c r="F10" s="25">
        <v>37643</v>
      </c>
      <c r="G10" s="25">
        <v>37643</v>
      </c>
    </row>
    <row r="11" spans="1:7" ht="26.25" customHeight="1">
      <c r="A11" s="29"/>
      <c r="B11" s="24" t="s">
        <v>97</v>
      </c>
      <c r="C11" s="25">
        <v>1830690</v>
      </c>
      <c r="D11" s="25">
        <f>E11+F11+G11</f>
        <v>475190</v>
      </c>
      <c r="E11" s="25">
        <v>158130</v>
      </c>
      <c r="F11" s="25">
        <v>158130</v>
      </c>
      <c r="G11" s="25">
        <v>158930</v>
      </c>
    </row>
    <row r="12" spans="1:9" ht="28.5" customHeight="1">
      <c r="A12" s="29"/>
      <c r="B12" s="24" t="s">
        <v>94</v>
      </c>
      <c r="C12" s="25">
        <v>76340</v>
      </c>
      <c r="D12" s="25">
        <f>E12+F12+G12</f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1980480</v>
      </c>
      <c r="D13" s="25">
        <v>566840</v>
      </c>
      <c r="E13" s="25">
        <v>188280</v>
      </c>
      <c r="F13" s="25">
        <v>189280</v>
      </c>
      <c r="G13" s="25">
        <v>189280</v>
      </c>
    </row>
    <row r="14" spans="1:7" ht="24.75" customHeight="1">
      <c r="A14" s="29"/>
      <c r="B14" s="24" t="s">
        <v>95</v>
      </c>
      <c r="C14" s="25">
        <v>1056890</v>
      </c>
      <c r="D14" s="25">
        <v>147735</v>
      </c>
      <c r="E14" s="25">
        <v>49245</v>
      </c>
      <c r="F14" s="25">
        <v>49245</v>
      </c>
      <c r="G14" s="25">
        <v>49245</v>
      </c>
    </row>
    <row r="15" spans="1:7" ht="25.5" customHeight="1">
      <c r="A15" s="29">
        <v>3</v>
      </c>
      <c r="B15" s="24" t="s">
        <v>6</v>
      </c>
      <c r="C15" s="25">
        <v>1162200</v>
      </c>
      <c r="D15" s="25">
        <v>197602</v>
      </c>
      <c r="E15" s="25">
        <v>42002</v>
      </c>
      <c r="F15" s="25">
        <v>77800</v>
      </c>
      <c r="G15" s="25">
        <v>77800</v>
      </c>
    </row>
    <row r="16" spans="1:7" ht="26.25" customHeight="1">
      <c r="A16" s="29">
        <v>4</v>
      </c>
      <c r="B16" s="24" t="s">
        <v>7</v>
      </c>
      <c r="C16" s="25">
        <v>7562000</v>
      </c>
      <c r="D16" s="25">
        <v>1615810</v>
      </c>
      <c r="E16" s="25">
        <v>473270</v>
      </c>
      <c r="F16" s="25">
        <v>614070</v>
      </c>
      <c r="G16" s="25">
        <v>548370</v>
      </c>
    </row>
    <row r="17" spans="1:7" ht="27" customHeight="1">
      <c r="A17" s="29">
        <v>5</v>
      </c>
      <c r="B17" s="24" t="s">
        <v>8</v>
      </c>
      <c r="C17" s="25">
        <v>4780600</v>
      </c>
      <c r="D17" s="25">
        <v>777058.6</v>
      </c>
      <c r="E17" s="25">
        <v>221589.82</v>
      </c>
      <c r="F17" s="25">
        <v>254736.2</v>
      </c>
      <c r="G17" s="25">
        <v>300732.58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v>133600</v>
      </c>
      <c r="E18" s="25">
        <v>44600</v>
      </c>
      <c r="F18" s="25">
        <v>5000</v>
      </c>
      <c r="G18" s="25">
        <v>84000</v>
      </c>
    </row>
    <row r="19" spans="1:7" ht="27" customHeight="1">
      <c r="A19" s="29">
        <v>7</v>
      </c>
      <c r="B19" s="24" t="s">
        <v>11</v>
      </c>
      <c r="C19" s="25">
        <v>91000</v>
      </c>
      <c r="D19" s="25">
        <v>1244000</v>
      </c>
      <c r="E19" s="25">
        <v>0</v>
      </c>
      <c r="F19" s="25">
        <v>1222000</v>
      </c>
      <c r="G19" s="25">
        <v>22000</v>
      </c>
    </row>
    <row r="20" spans="1:7" ht="26.25" customHeight="1">
      <c r="A20" s="29">
        <v>8</v>
      </c>
      <c r="B20" s="24" t="s">
        <v>12</v>
      </c>
      <c r="C20" s="25">
        <v>4013900</v>
      </c>
      <c r="D20" s="25">
        <v>96900</v>
      </c>
      <c r="E20" s="25">
        <v>32300</v>
      </c>
      <c r="F20" s="25">
        <v>32300</v>
      </c>
      <c r="G20" s="25">
        <v>32300</v>
      </c>
    </row>
    <row r="21" spans="1:7" ht="24.75" customHeight="1">
      <c r="A21" s="29">
        <v>9</v>
      </c>
      <c r="B21" s="24" t="s">
        <v>10</v>
      </c>
      <c r="C21" s="25">
        <v>5474000</v>
      </c>
      <c r="D21" s="25">
        <v>283000</v>
      </c>
      <c r="E21" s="25">
        <v>0</v>
      </c>
      <c r="F21" s="25">
        <v>272000</v>
      </c>
      <c r="G21" s="25">
        <v>11000</v>
      </c>
    </row>
    <row r="22" spans="1:7" ht="25.5" customHeight="1">
      <c r="A22" s="59">
        <v>10</v>
      </c>
      <c r="B22" s="111" t="s">
        <v>66</v>
      </c>
      <c r="C22" s="112">
        <v>2834850</v>
      </c>
      <c r="D22" s="112">
        <v>297324.99</v>
      </c>
      <c r="E22" s="25">
        <v>31308.33</v>
      </c>
      <c r="F22" s="25">
        <v>158008.33</v>
      </c>
      <c r="G22" s="25">
        <v>108008.33</v>
      </c>
    </row>
    <row r="23" spans="1:7" ht="27.75" customHeight="1" thickBot="1">
      <c r="A23" s="26"/>
      <c r="B23" s="113" t="s">
        <v>46</v>
      </c>
      <c r="C23" s="114">
        <f>SUM(C7:C22)</f>
        <v>43325590</v>
      </c>
      <c r="D23" s="128">
        <f>SUM(D7:D22)</f>
        <v>8600239.59</v>
      </c>
      <c r="E23" s="114">
        <f>SUM(E7:E22)</f>
        <v>2161378.1500000004</v>
      </c>
      <c r="F23" s="114">
        <f>SUM(F7:F22)</f>
        <v>3954832.5300000003</v>
      </c>
      <c r="G23" s="114">
        <f>SUM(G7:G22)</f>
        <v>2503928.91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27" t="s">
        <v>73</v>
      </c>
      <c r="C28" s="227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0">
      <selection activeCell="G23" sqref="G23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127</v>
      </c>
      <c r="B3" s="227"/>
      <c r="C3" s="227"/>
      <c r="D3" s="227"/>
      <c r="E3" s="227"/>
      <c r="F3" s="227"/>
      <c r="G3" s="227"/>
    </row>
    <row r="4" spans="1:7" ht="27" customHeight="1">
      <c r="A4" s="225" t="s">
        <v>149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150</v>
      </c>
      <c r="E6" s="22" t="s">
        <v>85</v>
      </c>
      <c r="F6" s="22" t="s">
        <v>86</v>
      </c>
      <c r="G6" s="22" t="s">
        <v>87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v>1978910</v>
      </c>
      <c r="E9" s="25">
        <v>646970</v>
      </c>
      <c r="F9" s="25">
        <v>661970</v>
      </c>
      <c r="G9" s="25">
        <v>669970</v>
      </c>
    </row>
    <row r="10" spans="1:7" ht="24" customHeight="1">
      <c r="A10" s="29"/>
      <c r="B10" s="24" t="s">
        <v>93</v>
      </c>
      <c r="C10" s="25">
        <v>454540</v>
      </c>
      <c r="D10" s="25">
        <v>107649</v>
      </c>
      <c r="E10" s="25">
        <v>35883</v>
      </c>
      <c r="F10" s="25">
        <v>35883</v>
      </c>
      <c r="G10" s="25">
        <v>35883</v>
      </c>
    </row>
    <row r="11" spans="1:7" ht="26.25" customHeight="1">
      <c r="A11" s="29"/>
      <c r="B11" s="24" t="s">
        <v>97</v>
      </c>
      <c r="C11" s="25">
        <v>1830690</v>
      </c>
      <c r="D11" s="25">
        <v>710700</v>
      </c>
      <c r="E11" s="25">
        <v>236900</v>
      </c>
      <c r="F11" s="25">
        <v>236900</v>
      </c>
      <c r="G11" s="25">
        <v>236900</v>
      </c>
    </row>
    <row r="12" spans="1:9" ht="28.5" customHeight="1">
      <c r="A12" s="29"/>
      <c r="B12" s="24" t="s">
        <v>94</v>
      </c>
      <c r="C12" s="25">
        <v>76340</v>
      </c>
      <c r="D12" s="25">
        <f>E12+F12+G12</f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2879120</v>
      </c>
      <c r="D13" s="25">
        <v>783526</v>
      </c>
      <c r="E13" s="25">
        <v>266842</v>
      </c>
      <c r="F13" s="25">
        <v>249842</v>
      </c>
      <c r="G13" s="25">
        <v>266482</v>
      </c>
    </row>
    <row r="14" spans="1:7" ht="24.75" customHeight="1">
      <c r="A14" s="29"/>
      <c r="B14" s="24" t="s">
        <v>95</v>
      </c>
      <c r="C14" s="25">
        <v>1336290</v>
      </c>
      <c r="D14" s="25">
        <v>130245</v>
      </c>
      <c r="E14" s="25">
        <v>43415</v>
      </c>
      <c r="F14" s="25">
        <v>43415</v>
      </c>
      <c r="G14" s="25">
        <v>43415</v>
      </c>
    </row>
    <row r="15" spans="1:7" ht="25.5" customHeight="1">
      <c r="A15" s="29">
        <v>3</v>
      </c>
      <c r="B15" s="24" t="s">
        <v>6</v>
      </c>
      <c r="C15" s="25">
        <v>1175600</v>
      </c>
      <c r="D15" s="25">
        <v>207800</v>
      </c>
      <c r="E15" s="25">
        <v>52400</v>
      </c>
      <c r="F15" s="25">
        <v>83200</v>
      </c>
      <c r="G15" s="25">
        <v>72200</v>
      </c>
    </row>
    <row r="16" spans="1:7" ht="26.25" customHeight="1">
      <c r="A16" s="29">
        <v>4</v>
      </c>
      <c r="B16" s="24" t="s">
        <v>7</v>
      </c>
      <c r="C16" s="25">
        <v>7603000</v>
      </c>
      <c r="D16" s="25">
        <v>2407293.54</v>
      </c>
      <c r="E16" s="25">
        <v>59569.82</v>
      </c>
      <c r="F16" s="25">
        <v>87221.2</v>
      </c>
      <c r="G16" s="25">
        <v>937507.52</v>
      </c>
    </row>
    <row r="17" spans="1:7" ht="27" customHeight="1">
      <c r="A17" s="29">
        <v>5</v>
      </c>
      <c r="B17" s="24" t="s">
        <v>8</v>
      </c>
      <c r="C17" s="25">
        <v>4835600</v>
      </c>
      <c r="D17" s="25">
        <v>1088708.6</v>
      </c>
      <c r="E17" s="25">
        <v>433839.82</v>
      </c>
      <c r="F17" s="25">
        <v>335136.2</v>
      </c>
      <c r="G17" s="25">
        <v>319732.58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v>252000</v>
      </c>
      <c r="E18" s="25">
        <v>84000</v>
      </c>
      <c r="F18" s="25">
        <v>84000</v>
      </c>
      <c r="G18" s="25">
        <v>84000</v>
      </c>
    </row>
    <row r="19" spans="1:7" ht="27" customHeight="1">
      <c r="A19" s="29">
        <v>7</v>
      </c>
      <c r="B19" s="24" t="s">
        <v>11</v>
      </c>
      <c r="C19" s="25">
        <v>624600</v>
      </c>
      <c r="D19" s="25">
        <v>305400</v>
      </c>
      <c r="E19" s="25">
        <v>123500</v>
      </c>
      <c r="F19" s="25">
        <v>10000</v>
      </c>
      <c r="G19" s="25">
        <v>171900</v>
      </c>
    </row>
    <row r="20" spans="1:7" ht="26.25" customHeight="1">
      <c r="A20" s="29">
        <v>8</v>
      </c>
      <c r="B20" s="24" t="s">
        <v>12</v>
      </c>
      <c r="C20" s="25">
        <v>4064100</v>
      </c>
      <c r="D20" s="25">
        <v>250000</v>
      </c>
      <c r="E20" s="25">
        <v>200000</v>
      </c>
      <c r="F20" s="25">
        <v>50000</v>
      </c>
      <c r="G20" s="25">
        <v>0</v>
      </c>
    </row>
    <row r="21" spans="1:7" ht="24.75" customHeight="1">
      <c r="A21" s="29">
        <v>9</v>
      </c>
      <c r="B21" s="24" t="s">
        <v>10</v>
      </c>
      <c r="C21" s="25">
        <v>5469000</v>
      </c>
      <c r="D21" s="25">
        <v>80000</v>
      </c>
      <c r="E21" s="25">
        <v>0</v>
      </c>
      <c r="F21" s="25">
        <v>39000</v>
      </c>
      <c r="G21" s="25">
        <v>41000</v>
      </c>
    </row>
    <row r="22" spans="1:7" ht="25.5" customHeight="1">
      <c r="A22" s="59">
        <v>10</v>
      </c>
      <c r="B22" s="111" t="s">
        <v>66</v>
      </c>
      <c r="C22" s="112">
        <v>2761520</v>
      </c>
      <c r="D22" s="112">
        <v>449024.99</v>
      </c>
      <c r="E22" s="25">
        <v>58008.33</v>
      </c>
      <c r="F22" s="25">
        <v>158008.33</v>
      </c>
      <c r="G22" s="25">
        <v>233008.33</v>
      </c>
    </row>
    <row r="23" spans="1:7" ht="27.75" customHeight="1" thickBot="1">
      <c r="A23" s="26"/>
      <c r="B23" s="113" t="s">
        <v>46</v>
      </c>
      <c r="C23" s="114">
        <f>SUM(C7:C22)</f>
        <v>45083100</v>
      </c>
      <c r="D23" s="128">
        <f>SUM(D7:D22)</f>
        <v>9467597.13</v>
      </c>
      <c r="E23" s="114">
        <f>SUM(E7:E22)</f>
        <v>2480107.97</v>
      </c>
      <c r="F23" s="114">
        <f>SUM(F7:F22)</f>
        <v>2313355.73</v>
      </c>
      <c r="G23" s="114">
        <f>SUM(G7:G22)</f>
        <v>3350778.43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27" t="s">
        <v>73</v>
      </c>
      <c r="C28" s="227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6">
      <selection activeCell="E23" sqref="E23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127</v>
      </c>
      <c r="B3" s="227"/>
      <c r="C3" s="227"/>
      <c r="D3" s="227"/>
      <c r="E3" s="227"/>
      <c r="F3" s="227"/>
      <c r="G3" s="227"/>
    </row>
    <row r="4" spans="1:7" ht="27" customHeight="1">
      <c r="A4" s="225" t="s">
        <v>162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163</v>
      </c>
      <c r="E6" s="22" t="s">
        <v>88</v>
      </c>
      <c r="F6" s="22" t="s">
        <v>89</v>
      </c>
      <c r="G6" s="22" t="s">
        <v>90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8032380</v>
      </c>
      <c r="D9" s="25">
        <f aca="true" t="shared" si="0" ref="D9:D22">E9+F9+G9</f>
        <v>1924245</v>
      </c>
      <c r="E9" s="25">
        <v>641415</v>
      </c>
      <c r="F9" s="25">
        <v>641415</v>
      </c>
      <c r="G9" s="25">
        <v>641415</v>
      </c>
    </row>
    <row r="10" spans="1:7" ht="24" customHeight="1">
      <c r="A10" s="29"/>
      <c r="B10" s="24" t="s">
        <v>93</v>
      </c>
      <c r="C10" s="25">
        <v>454540</v>
      </c>
      <c r="D10" s="25">
        <f t="shared" si="0"/>
        <v>112179</v>
      </c>
      <c r="E10" s="25">
        <v>37393</v>
      </c>
      <c r="F10" s="25">
        <v>37393</v>
      </c>
      <c r="G10" s="25">
        <v>37393</v>
      </c>
    </row>
    <row r="11" spans="1:7" ht="26.25" customHeight="1">
      <c r="A11" s="29"/>
      <c r="B11" s="24" t="s">
        <v>97</v>
      </c>
      <c r="C11" s="25">
        <v>1830690</v>
      </c>
      <c r="D11" s="25">
        <f t="shared" si="0"/>
        <v>613710</v>
      </c>
      <c r="E11" s="25">
        <v>204570</v>
      </c>
      <c r="F11" s="25">
        <v>204570</v>
      </c>
      <c r="G11" s="25">
        <v>204570</v>
      </c>
    </row>
    <row r="12" spans="1:9" ht="28.5" customHeight="1">
      <c r="A12" s="29"/>
      <c r="B12" s="24" t="s">
        <v>94</v>
      </c>
      <c r="C12" s="25">
        <v>76340</v>
      </c>
      <c r="D12" s="25">
        <f t="shared" si="0"/>
        <v>7260</v>
      </c>
      <c r="E12" s="25">
        <v>2420</v>
      </c>
      <c r="F12" s="25">
        <v>2420</v>
      </c>
      <c r="G12" s="25">
        <v>2420</v>
      </c>
      <c r="I12" t="s">
        <v>114</v>
      </c>
    </row>
    <row r="13" spans="1:7" ht="26.25" customHeight="1">
      <c r="A13" s="29"/>
      <c r="B13" s="24" t="s">
        <v>98</v>
      </c>
      <c r="C13" s="25">
        <v>2879120</v>
      </c>
      <c r="D13" s="25">
        <f t="shared" si="0"/>
        <v>979428</v>
      </c>
      <c r="E13" s="25">
        <v>326476</v>
      </c>
      <c r="F13" s="25">
        <v>326476</v>
      </c>
      <c r="G13" s="25">
        <v>326476</v>
      </c>
    </row>
    <row r="14" spans="1:7" ht="24.75" customHeight="1">
      <c r="A14" s="29"/>
      <c r="B14" s="24" t="s">
        <v>95</v>
      </c>
      <c r="C14" s="25">
        <v>1336290</v>
      </c>
      <c r="D14" s="25">
        <f t="shared" si="0"/>
        <v>132795</v>
      </c>
      <c r="E14" s="25">
        <v>44265</v>
      </c>
      <c r="F14" s="25">
        <v>44265</v>
      </c>
      <c r="G14" s="25">
        <v>44265</v>
      </c>
    </row>
    <row r="15" spans="1:7" ht="25.5" customHeight="1">
      <c r="A15" s="29">
        <v>3</v>
      </c>
      <c r="B15" s="24" t="s">
        <v>6</v>
      </c>
      <c r="C15" s="25">
        <v>1175600</v>
      </c>
      <c r="D15" s="25">
        <f t="shared" si="0"/>
        <v>240000</v>
      </c>
      <c r="E15" s="25">
        <v>49500</v>
      </c>
      <c r="F15" s="25">
        <v>80500</v>
      </c>
      <c r="G15" s="25">
        <v>110000</v>
      </c>
    </row>
    <row r="16" spans="1:7" ht="26.25" customHeight="1">
      <c r="A16" s="29">
        <v>4</v>
      </c>
      <c r="B16" s="24" t="s">
        <v>7</v>
      </c>
      <c r="C16" s="25">
        <v>7603000</v>
      </c>
      <c r="D16" s="25">
        <f t="shared" si="0"/>
        <v>1087537</v>
      </c>
      <c r="E16" s="25">
        <v>465380</v>
      </c>
      <c r="F16" s="25">
        <v>340978</v>
      </c>
      <c r="G16" s="25">
        <v>281179</v>
      </c>
    </row>
    <row r="17" spans="1:7" ht="27" customHeight="1">
      <c r="A17" s="29">
        <v>5</v>
      </c>
      <c r="B17" s="24" t="s">
        <v>8</v>
      </c>
      <c r="C17" s="25">
        <v>4835600</v>
      </c>
      <c r="D17" s="25">
        <f t="shared" si="0"/>
        <v>855790.05</v>
      </c>
      <c r="E17" s="25">
        <v>197070.4</v>
      </c>
      <c r="F17" s="25">
        <v>353957.44</v>
      </c>
      <c r="G17" s="25">
        <v>304762.21</v>
      </c>
    </row>
    <row r="18" spans="1:7" ht="22.5" customHeight="1">
      <c r="A18" s="29">
        <v>6</v>
      </c>
      <c r="B18" s="24" t="s">
        <v>9</v>
      </c>
      <c r="C18" s="25">
        <v>1092000</v>
      </c>
      <c r="D18" s="25">
        <f t="shared" si="0"/>
        <v>273000</v>
      </c>
      <c r="E18" s="25">
        <v>91000</v>
      </c>
      <c r="F18" s="25">
        <v>91000</v>
      </c>
      <c r="G18" s="25">
        <v>91000</v>
      </c>
    </row>
    <row r="19" spans="1:7" ht="27" customHeight="1">
      <c r="A19" s="29">
        <v>7</v>
      </c>
      <c r="B19" s="24" t="s">
        <v>11</v>
      </c>
      <c r="C19" s="25">
        <v>1755600</v>
      </c>
      <c r="D19" s="25">
        <f t="shared" si="0"/>
        <v>206900</v>
      </c>
      <c r="E19" s="25">
        <v>50000</v>
      </c>
      <c r="F19" s="25">
        <v>88400</v>
      </c>
      <c r="G19" s="25">
        <v>68500</v>
      </c>
    </row>
    <row r="20" spans="1:7" ht="26.25" customHeight="1">
      <c r="A20" s="29">
        <v>8</v>
      </c>
      <c r="B20" s="24" t="s">
        <v>12</v>
      </c>
      <c r="C20" s="25">
        <v>2933100</v>
      </c>
      <c r="D20" s="25">
        <f t="shared" si="0"/>
        <v>1769100</v>
      </c>
      <c r="E20" s="25">
        <v>0</v>
      </c>
      <c r="F20" s="25">
        <v>533200</v>
      </c>
      <c r="G20" s="25">
        <v>1235900</v>
      </c>
    </row>
    <row r="21" spans="1:7" ht="24.75" customHeight="1">
      <c r="A21" s="29">
        <v>9</v>
      </c>
      <c r="B21" s="24" t="s">
        <v>10</v>
      </c>
      <c r="C21" s="25">
        <v>5469000</v>
      </c>
      <c r="D21" s="25">
        <f t="shared" si="0"/>
        <v>2630000</v>
      </c>
      <c r="E21" s="25">
        <v>250000</v>
      </c>
      <c r="F21" s="25">
        <v>2380000</v>
      </c>
      <c r="G21" s="25">
        <v>0</v>
      </c>
    </row>
    <row r="22" spans="1:7" ht="25.5" customHeight="1">
      <c r="A22" s="59">
        <v>10</v>
      </c>
      <c r="B22" s="111" t="s">
        <v>66</v>
      </c>
      <c r="C22" s="112">
        <v>2761520</v>
      </c>
      <c r="D22" s="112">
        <f t="shared" si="0"/>
        <v>436023.99</v>
      </c>
      <c r="E22" s="25">
        <v>87007.33</v>
      </c>
      <c r="F22" s="25">
        <v>142008.33</v>
      </c>
      <c r="G22" s="25">
        <v>207008.33</v>
      </c>
    </row>
    <row r="23" spans="1:7" ht="27.75" customHeight="1" thickBot="1">
      <c r="A23" s="26"/>
      <c r="B23" s="113" t="s">
        <v>46</v>
      </c>
      <c r="C23" s="114">
        <f>SUM(C7:C22)</f>
        <v>45083100</v>
      </c>
      <c r="D23" s="128">
        <f>SUM(D7:D22)</f>
        <v>11980048.040000001</v>
      </c>
      <c r="E23" s="114">
        <f>SUM(E7:E22)</f>
        <v>2683856.73</v>
      </c>
      <c r="F23" s="114">
        <f>SUM(F7:F22)</f>
        <v>5503942.77</v>
      </c>
      <c r="G23" s="114">
        <f>SUM(G7:G22)</f>
        <v>3792248.54</v>
      </c>
    </row>
    <row r="24" spans="1:7" ht="23.25" customHeight="1" thickTop="1">
      <c r="A24" s="21"/>
      <c r="B24" s="21" t="s">
        <v>71</v>
      </c>
      <c r="C24" s="21"/>
      <c r="D24" s="21"/>
      <c r="E24" s="21"/>
      <c r="F24" s="21"/>
      <c r="G24" s="21"/>
    </row>
    <row r="25" spans="1:7" ht="16.5" customHeight="1">
      <c r="A25" s="21"/>
      <c r="B25" s="21" t="s">
        <v>67</v>
      </c>
      <c r="C25" s="21"/>
      <c r="D25" s="21"/>
      <c r="E25" s="21"/>
      <c r="F25" s="21"/>
      <c r="G25" s="21"/>
    </row>
    <row r="26" spans="1:7" ht="21" customHeight="1">
      <c r="A26" s="21"/>
      <c r="B26" s="21" t="s">
        <v>68</v>
      </c>
      <c r="C26" s="21"/>
      <c r="D26" s="21"/>
      <c r="E26" s="21"/>
      <c r="F26" s="21"/>
      <c r="G26" s="2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23.25">
      <c r="A28" s="21"/>
      <c r="B28" s="227" t="s">
        <v>73</v>
      </c>
      <c r="C28" s="227"/>
      <c r="D28" s="21" t="s">
        <v>74</v>
      </c>
      <c r="E28" s="21"/>
      <c r="F28" s="21"/>
      <c r="G28" s="21"/>
    </row>
    <row r="29" spans="1:7" ht="26.25" customHeight="1">
      <c r="A29" s="21"/>
      <c r="B29" s="21" t="s">
        <v>69</v>
      </c>
      <c r="C29" s="21"/>
      <c r="D29" s="21" t="s">
        <v>75</v>
      </c>
      <c r="E29" s="21"/>
      <c r="F29" s="21"/>
      <c r="G29" s="21"/>
    </row>
    <row r="30" spans="1:7" ht="23.25">
      <c r="A30" s="21"/>
      <c r="B30" s="21" t="s">
        <v>70</v>
      </c>
      <c r="C30" s="21"/>
      <c r="D30" s="21" t="s">
        <v>72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140" zoomScaleNormal="140" workbookViewId="0" topLeftCell="A13">
      <selection activeCell="C23" sqref="C23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227" t="s">
        <v>0</v>
      </c>
      <c r="B1" s="227"/>
      <c r="C1" s="227"/>
      <c r="D1" s="227"/>
      <c r="E1" s="227"/>
      <c r="F1" s="227"/>
      <c r="G1" s="227"/>
    </row>
    <row r="2" spans="1:7" ht="27" customHeight="1">
      <c r="A2" s="227" t="s">
        <v>1</v>
      </c>
      <c r="B2" s="227"/>
      <c r="C2" s="227"/>
      <c r="D2" s="227"/>
      <c r="E2" s="227"/>
      <c r="F2" s="227"/>
      <c r="G2" s="227"/>
    </row>
    <row r="3" spans="1:7" ht="29.25" customHeight="1">
      <c r="A3" s="227" t="s">
        <v>127</v>
      </c>
      <c r="B3" s="227"/>
      <c r="C3" s="227"/>
      <c r="D3" s="227"/>
      <c r="E3" s="227"/>
      <c r="F3" s="227"/>
      <c r="G3" s="227"/>
    </row>
    <row r="4" spans="1:7" ht="27" customHeight="1">
      <c r="A4" s="225" t="s">
        <v>165</v>
      </c>
      <c r="B4" s="225"/>
      <c r="C4" s="225"/>
      <c r="D4" s="225"/>
      <c r="E4" s="225"/>
      <c r="F4" s="225"/>
      <c r="G4" s="225"/>
    </row>
    <row r="5" spans="1:7" ht="34.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34.5" customHeight="1">
      <c r="A6" s="32"/>
      <c r="B6" s="32"/>
      <c r="C6" s="32"/>
      <c r="D6" s="22" t="s">
        <v>123</v>
      </c>
      <c r="E6" s="22" t="s">
        <v>101</v>
      </c>
      <c r="F6" s="22" t="s">
        <v>99</v>
      </c>
      <c r="G6" s="22" t="s">
        <v>100</v>
      </c>
    </row>
    <row r="7" spans="1:8" ht="29.25" customHeight="1">
      <c r="A7" s="28">
        <v>1</v>
      </c>
      <c r="B7" s="100" t="s">
        <v>47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2" t="s">
        <v>65</v>
      </c>
      <c r="C8" s="25"/>
      <c r="D8" s="25"/>
      <c r="E8" s="25"/>
      <c r="F8" s="25"/>
      <c r="G8" s="25"/>
    </row>
    <row r="9" spans="1:7" ht="28.5" customHeight="1">
      <c r="A9" s="29">
        <v>2</v>
      </c>
      <c r="B9" s="24" t="s">
        <v>96</v>
      </c>
      <c r="C9" s="25">
        <v>8003321</v>
      </c>
      <c r="D9" s="25">
        <f>E9+F9+G9</f>
        <v>1977980</v>
      </c>
      <c r="E9" s="25">
        <v>674350</v>
      </c>
      <c r="F9" s="25">
        <v>651815</v>
      </c>
      <c r="G9" s="25">
        <v>651815</v>
      </c>
    </row>
    <row r="10" spans="1:7" ht="24" customHeight="1">
      <c r="A10" s="29"/>
      <c r="B10" s="24" t="s">
        <v>93</v>
      </c>
      <c r="C10" s="25"/>
      <c r="D10" s="25">
        <f aca="true" t="shared" si="0" ref="D10:D22">E10+F10+G10</f>
        <v>78309</v>
      </c>
      <c r="E10" s="25">
        <v>30903</v>
      </c>
      <c r="F10" s="25">
        <v>23703</v>
      </c>
      <c r="G10" s="25">
        <v>23703</v>
      </c>
    </row>
    <row r="11" spans="1:7" ht="26.25" customHeight="1">
      <c r="A11" s="29"/>
      <c r="B11" s="24" t="s">
        <v>97</v>
      </c>
      <c r="C11" s="25">
        <v>2024600</v>
      </c>
      <c r="D11" s="25">
        <v>484260</v>
      </c>
      <c r="E11" s="25">
        <v>188180</v>
      </c>
      <c r="F11" s="25">
        <v>178180</v>
      </c>
      <c r="G11" s="25">
        <v>178180</v>
      </c>
    </row>
    <row r="12" spans="1:9" ht="28.5" customHeight="1">
      <c r="A12" s="29"/>
      <c r="B12" s="24" t="s">
        <v>94</v>
      </c>
      <c r="C12" s="25"/>
      <c r="D12" s="25">
        <f t="shared" si="0"/>
        <v>4260</v>
      </c>
      <c r="E12" s="25">
        <v>1420</v>
      </c>
      <c r="F12" s="25">
        <v>1420</v>
      </c>
      <c r="G12" s="25">
        <v>1420</v>
      </c>
      <c r="I12" t="s">
        <v>114</v>
      </c>
    </row>
    <row r="13" spans="1:7" ht="26.25" customHeight="1">
      <c r="A13" s="29"/>
      <c r="B13" s="24" t="s">
        <v>98</v>
      </c>
      <c r="C13" s="25">
        <v>4174998</v>
      </c>
      <c r="D13" s="25">
        <f t="shared" si="0"/>
        <v>1401908</v>
      </c>
      <c r="E13" s="25">
        <v>466636</v>
      </c>
      <c r="F13" s="25">
        <v>466636</v>
      </c>
      <c r="G13" s="25">
        <v>468636</v>
      </c>
    </row>
    <row r="14" spans="1:7" ht="24.75" customHeight="1">
      <c r="A14" s="29"/>
      <c r="B14" s="24" t="s">
        <v>95</v>
      </c>
      <c r="C14" s="25"/>
      <c r="D14" s="25">
        <f>E14+F14+G14</f>
        <v>156945</v>
      </c>
      <c r="E14" s="25">
        <v>52315</v>
      </c>
      <c r="F14" s="25">
        <v>52315</v>
      </c>
      <c r="G14" s="25">
        <v>52315</v>
      </c>
    </row>
    <row r="15" spans="1:7" ht="25.5" customHeight="1">
      <c r="A15" s="29">
        <v>3</v>
      </c>
      <c r="B15" s="24" t="s">
        <v>6</v>
      </c>
      <c r="C15" s="25">
        <v>1840406</v>
      </c>
      <c r="D15" s="25">
        <f>E15+F15+G15</f>
        <v>1121000</v>
      </c>
      <c r="E15" s="25">
        <v>48500</v>
      </c>
      <c r="F15" s="25">
        <v>56000</v>
      </c>
      <c r="G15" s="25">
        <v>1016500</v>
      </c>
    </row>
    <row r="16" spans="1:7" ht="26.25" customHeight="1">
      <c r="A16" s="29">
        <v>4</v>
      </c>
      <c r="B16" s="24" t="s">
        <v>7</v>
      </c>
      <c r="C16" s="25">
        <v>6571765</v>
      </c>
      <c r="D16" s="25">
        <f t="shared" si="0"/>
        <v>1565996</v>
      </c>
      <c r="E16" s="25">
        <v>650070</v>
      </c>
      <c r="F16" s="25">
        <v>532448</v>
      </c>
      <c r="G16" s="25">
        <v>383478</v>
      </c>
    </row>
    <row r="17" spans="1:7" ht="27" customHeight="1">
      <c r="A17" s="29">
        <v>5</v>
      </c>
      <c r="B17" s="24" t="s">
        <v>8</v>
      </c>
      <c r="C17" s="25">
        <v>4127023</v>
      </c>
      <c r="D17" s="25">
        <f t="shared" si="0"/>
        <v>1167414.14</v>
      </c>
      <c r="E17" s="25">
        <v>379341</v>
      </c>
      <c r="F17" s="25">
        <v>515310.93</v>
      </c>
      <c r="G17" s="25">
        <v>272762.21</v>
      </c>
    </row>
    <row r="18" spans="1:7" ht="22.5" customHeight="1">
      <c r="A18" s="29">
        <v>6</v>
      </c>
      <c r="B18" s="24" t="s">
        <v>9</v>
      </c>
      <c r="C18" s="25">
        <v>1029672</v>
      </c>
      <c r="D18" s="25">
        <f t="shared" si="0"/>
        <v>308000</v>
      </c>
      <c r="E18" s="25">
        <v>102000</v>
      </c>
      <c r="F18" s="25">
        <v>102000</v>
      </c>
      <c r="G18" s="25">
        <v>104000</v>
      </c>
    </row>
    <row r="19" spans="1:7" ht="27" customHeight="1">
      <c r="A19" s="29">
        <v>7</v>
      </c>
      <c r="B19" s="24" t="s">
        <v>11</v>
      </c>
      <c r="C19" s="25">
        <v>4895316</v>
      </c>
      <c r="D19" s="25">
        <f t="shared" si="0"/>
        <v>3388000</v>
      </c>
      <c r="E19" s="25">
        <v>54000</v>
      </c>
      <c r="F19" s="25">
        <v>817000</v>
      </c>
      <c r="G19" s="25">
        <v>2517000</v>
      </c>
    </row>
    <row r="20" spans="1:7" ht="26.25" customHeight="1">
      <c r="A20" s="29">
        <v>8</v>
      </c>
      <c r="B20" s="24" t="s">
        <v>12</v>
      </c>
      <c r="C20" s="25">
        <v>11205100</v>
      </c>
      <c r="D20" s="25">
        <f t="shared" si="0"/>
        <v>1130700</v>
      </c>
      <c r="E20" s="25">
        <v>0</v>
      </c>
      <c r="F20" s="25"/>
      <c r="G20" s="25">
        <v>1130700</v>
      </c>
    </row>
    <row r="21" spans="1:7" ht="24.75" customHeight="1">
      <c r="A21" s="29">
        <v>9</v>
      </c>
      <c r="B21" s="24" t="s">
        <v>10</v>
      </c>
      <c r="C21" s="25">
        <v>5362000</v>
      </c>
      <c r="D21" s="25">
        <f t="shared" si="0"/>
        <v>50000</v>
      </c>
      <c r="E21" s="25">
        <v>50000</v>
      </c>
      <c r="F21" s="25">
        <v>0</v>
      </c>
      <c r="G21" s="25"/>
    </row>
    <row r="22" spans="1:7" ht="25.5" customHeight="1">
      <c r="A22" s="59">
        <v>10</v>
      </c>
      <c r="B22" s="111" t="s">
        <v>66</v>
      </c>
      <c r="C22" s="112">
        <v>2547629</v>
      </c>
      <c r="D22" s="112">
        <f t="shared" si="0"/>
        <v>260500</v>
      </c>
      <c r="E22" s="25">
        <v>107000</v>
      </c>
      <c r="F22" s="25">
        <v>82500</v>
      </c>
      <c r="G22" s="25">
        <v>71000</v>
      </c>
    </row>
    <row r="23" spans="1:7" ht="25.5" customHeight="1">
      <c r="A23" s="31">
        <v>11</v>
      </c>
      <c r="B23" s="32" t="s">
        <v>186</v>
      </c>
      <c r="C23" s="138">
        <v>1087699.3</v>
      </c>
      <c r="D23" s="25">
        <v>0</v>
      </c>
      <c r="E23" s="25">
        <v>0</v>
      </c>
      <c r="F23" s="25">
        <v>0</v>
      </c>
      <c r="G23" s="25">
        <v>0</v>
      </c>
    </row>
    <row r="24" spans="1:7" ht="27.75" customHeight="1" thickBot="1">
      <c r="A24" s="26"/>
      <c r="B24" s="113" t="s">
        <v>46</v>
      </c>
      <c r="C24" s="114">
        <f>SUM(C7:C23)</f>
        <v>55717849.3</v>
      </c>
      <c r="D24" s="128">
        <f>E24+F24+G24</f>
        <v>13867632.14</v>
      </c>
      <c r="E24" s="114">
        <f>SUM(E7:E22)</f>
        <v>3042075</v>
      </c>
      <c r="F24" s="114">
        <f>SUM(F7:F22)</f>
        <v>3716687.93</v>
      </c>
      <c r="G24" s="58">
        <f>SUM(G7:G22)</f>
        <v>7108869.21</v>
      </c>
    </row>
    <row r="25" spans="1:7" ht="23.25" customHeight="1" thickTop="1">
      <c r="A25" s="21"/>
      <c r="B25" s="21" t="s">
        <v>71</v>
      </c>
      <c r="C25" s="21"/>
      <c r="D25" s="21"/>
      <c r="E25" s="21"/>
      <c r="F25" s="21"/>
      <c r="G25" s="21"/>
    </row>
    <row r="26" spans="1:7" ht="16.5" customHeight="1">
      <c r="A26" s="21"/>
      <c r="B26" s="21" t="s">
        <v>67</v>
      </c>
      <c r="C26" s="21"/>
      <c r="D26" s="21"/>
      <c r="E26" s="21"/>
      <c r="F26" s="21"/>
      <c r="G26" s="21"/>
    </row>
    <row r="27" spans="1:7" ht="21" customHeight="1">
      <c r="A27" s="21"/>
      <c r="B27" s="21" t="s">
        <v>68</v>
      </c>
      <c r="C27" s="21"/>
      <c r="D27" s="21"/>
      <c r="E27" s="21"/>
      <c r="F27" s="21"/>
      <c r="G27" s="21"/>
    </row>
    <row r="28" spans="1:7" ht="7.5" customHeight="1">
      <c r="A28" s="21"/>
      <c r="B28" s="21"/>
      <c r="C28" s="21"/>
      <c r="D28" s="21"/>
      <c r="E28" s="21"/>
      <c r="F28" s="21"/>
      <c r="G28" s="21"/>
    </row>
    <row r="29" spans="1:7" ht="23.25">
      <c r="A29" s="21"/>
      <c r="B29" s="227" t="s">
        <v>73</v>
      </c>
      <c r="C29" s="227"/>
      <c r="D29" s="21" t="s">
        <v>74</v>
      </c>
      <c r="E29" s="21"/>
      <c r="F29" s="21"/>
      <c r="G29" s="21"/>
    </row>
    <row r="30" spans="1:7" ht="26.25" customHeight="1">
      <c r="A30" s="21"/>
      <c r="B30" s="21" t="s">
        <v>69</v>
      </c>
      <c r="C30" s="21"/>
      <c r="D30" s="21" t="s">
        <v>75</v>
      </c>
      <c r="E30" s="21"/>
      <c r="F30" s="21"/>
      <c r="G30" s="21"/>
    </row>
    <row r="31" spans="1:7" ht="23.25">
      <c r="A31" s="21"/>
      <c r="B31" s="21" t="s">
        <v>70</v>
      </c>
      <c r="C31" s="21"/>
      <c r="D31" s="21" t="s">
        <v>72</v>
      </c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  <row r="50" spans="1:7" ht="23.25">
      <c r="A50" s="21"/>
      <c r="B50" s="21"/>
      <c r="C50" s="21"/>
      <c r="D50" s="21"/>
      <c r="E50" s="21"/>
      <c r="F50" s="21"/>
      <c r="G50" s="21"/>
    </row>
  </sheetData>
  <mergeCells count="6">
    <mergeCell ref="B29:C29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="140" zoomScaleSheetLayoutView="140" workbookViewId="0" topLeftCell="A163">
      <selection activeCell="G139" sqref="G139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227" t="s">
        <v>0</v>
      </c>
      <c r="B1" s="227"/>
      <c r="C1" s="227"/>
      <c r="D1" s="227"/>
      <c r="E1" s="227"/>
      <c r="F1" s="227"/>
      <c r="G1" s="227"/>
    </row>
    <row r="2" spans="1:7" ht="26.25" customHeight="1">
      <c r="A2" s="227" t="s">
        <v>1</v>
      </c>
      <c r="B2" s="227"/>
      <c r="C2" s="227"/>
      <c r="D2" s="227"/>
      <c r="E2" s="227"/>
      <c r="F2" s="227"/>
      <c r="G2" s="227"/>
    </row>
    <row r="3" spans="1:7" ht="24.75" customHeight="1">
      <c r="A3" s="227" t="s">
        <v>131</v>
      </c>
      <c r="B3" s="227"/>
      <c r="C3" s="227"/>
      <c r="D3" s="227"/>
      <c r="E3" s="227"/>
      <c r="F3" s="227"/>
      <c r="G3" s="227"/>
    </row>
    <row r="4" spans="1:7" ht="29.25" customHeight="1">
      <c r="A4" s="225" t="s">
        <v>129</v>
      </c>
      <c r="B4" s="225"/>
      <c r="C4" s="225"/>
      <c r="D4" s="225"/>
      <c r="E4" s="225"/>
      <c r="F4" s="225"/>
      <c r="G4" s="225"/>
    </row>
    <row r="5" spans="1:7" ht="26.25" customHeight="1">
      <c r="A5" s="30" t="s">
        <v>2</v>
      </c>
      <c r="B5" s="30" t="s">
        <v>3</v>
      </c>
      <c r="C5" s="30" t="s">
        <v>4</v>
      </c>
      <c r="D5" s="228" t="s">
        <v>14</v>
      </c>
      <c r="E5" s="229"/>
      <c r="F5" s="229"/>
      <c r="G5" s="230"/>
    </row>
    <row r="6" spans="1:7" ht="29.25" customHeight="1">
      <c r="A6" s="31"/>
      <c r="B6" s="31"/>
      <c r="C6" s="36"/>
      <c r="D6" s="22" t="s">
        <v>130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5" t="s">
        <v>63</v>
      </c>
      <c r="C7" s="39"/>
      <c r="D7" s="42"/>
      <c r="E7" s="42"/>
      <c r="F7" s="42"/>
      <c r="G7" s="42"/>
    </row>
    <row r="8" spans="1:8" ht="25.5" customHeight="1">
      <c r="A8" s="43"/>
      <c r="B8" s="62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2" t="s">
        <v>52</v>
      </c>
      <c r="C9" s="44">
        <v>180000</v>
      </c>
      <c r="D9" s="44">
        <f>E9+F9+G9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2" t="s">
        <v>53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2" t="s">
        <v>54</v>
      </c>
      <c r="C11" s="44">
        <v>207360</v>
      </c>
      <c r="D11" s="44">
        <f>E11+F11+G11</f>
        <v>51840</v>
      </c>
      <c r="E11" s="44">
        <v>17280</v>
      </c>
      <c r="F11" s="44">
        <v>17280</v>
      </c>
      <c r="G11" s="44">
        <v>17280</v>
      </c>
      <c r="I11" s="41"/>
    </row>
    <row r="12" spans="1:9" ht="24.75" customHeight="1">
      <c r="A12" s="43"/>
      <c r="B12" s="60" t="s">
        <v>55</v>
      </c>
      <c r="C12" s="39">
        <v>1555200</v>
      </c>
      <c r="D12" s="39">
        <f>E12+G12</f>
        <v>259200</v>
      </c>
      <c r="E12" s="39">
        <v>129600</v>
      </c>
      <c r="F12" s="39">
        <v>129600</v>
      </c>
      <c r="G12" s="39">
        <v>129600</v>
      </c>
      <c r="I12" s="41"/>
    </row>
    <row r="13" spans="1:9" ht="25.5" customHeight="1" thickBot="1">
      <c r="A13" s="31"/>
      <c r="B13" s="63" t="s">
        <v>57</v>
      </c>
      <c r="C13" s="115">
        <f>SUM(C8:C12)</f>
        <v>2848320</v>
      </c>
      <c r="D13" s="115">
        <f>E13+F13+G13</f>
        <v>712080</v>
      </c>
      <c r="E13" s="115">
        <f>SUM(E8:E12)</f>
        <v>237360</v>
      </c>
      <c r="F13" s="115">
        <f>SUM(F8:F12)</f>
        <v>237360</v>
      </c>
      <c r="G13" s="115">
        <f>SUM(G8:G12)</f>
        <v>237360</v>
      </c>
      <c r="I13" s="20"/>
    </row>
    <row r="14" spans="1:7" ht="24" customHeight="1" thickTop="1">
      <c r="A14" s="29">
        <v>2</v>
      </c>
      <c r="B14" s="50" t="s">
        <v>62</v>
      </c>
      <c r="C14" s="51"/>
      <c r="D14" s="43"/>
      <c r="E14" s="52"/>
      <c r="F14" s="52"/>
      <c r="G14" s="52"/>
    </row>
    <row r="15" spans="1:7" ht="26.25" customHeight="1">
      <c r="A15" s="29" t="s">
        <v>42</v>
      </c>
      <c r="B15" s="40" t="s">
        <v>132</v>
      </c>
      <c r="C15" s="38">
        <v>2438160</v>
      </c>
      <c r="D15" s="38">
        <f>E15+F15+G15</f>
        <v>609540</v>
      </c>
      <c r="E15" s="38">
        <v>203180</v>
      </c>
      <c r="F15" s="38">
        <v>203180</v>
      </c>
      <c r="G15" s="38">
        <v>203180</v>
      </c>
    </row>
    <row r="16" spans="1:7" ht="21.75" customHeight="1">
      <c r="A16" s="139"/>
      <c r="B16" s="140" t="s">
        <v>133</v>
      </c>
      <c r="C16" s="38">
        <v>276000</v>
      </c>
      <c r="D16" s="38"/>
      <c r="E16" s="38"/>
      <c r="F16" s="38"/>
      <c r="G16" s="38"/>
    </row>
    <row r="17" spans="1:7" ht="22.5" customHeight="1">
      <c r="A17" s="29"/>
      <c r="B17" s="141" t="s">
        <v>34</v>
      </c>
      <c r="C17" s="38">
        <v>967860</v>
      </c>
      <c r="D17" s="38">
        <f aca="true" t="shared" si="0" ref="D17:D35">E17+F17+G17</f>
        <v>183690</v>
      </c>
      <c r="E17" s="38">
        <v>61230</v>
      </c>
      <c r="F17" s="38">
        <v>61230</v>
      </c>
      <c r="G17" s="38">
        <v>61230</v>
      </c>
    </row>
    <row r="18" spans="1:7" ht="21.75" customHeight="1">
      <c r="A18" s="29"/>
      <c r="B18" s="45" t="s">
        <v>36</v>
      </c>
      <c r="C18" s="38">
        <v>174840</v>
      </c>
      <c r="D18" s="38">
        <f t="shared" si="0"/>
        <v>51600</v>
      </c>
      <c r="E18" s="38">
        <v>17200</v>
      </c>
      <c r="F18" s="38">
        <v>17200</v>
      </c>
      <c r="G18" s="38">
        <v>17200</v>
      </c>
    </row>
    <row r="19" spans="1:7" ht="23.25" customHeight="1">
      <c r="A19" s="29"/>
      <c r="B19" s="45" t="s">
        <v>37</v>
      </c>
      <c r="C19" s="38">
        <v>2135760</v>
      </c>
      <c r="D19" s="38">
        <f t="shared" si="0"/>
        <v>533940</v>
      </c>
      <c r="E19" s="38">
        <v>177980</v>
      </c>
      <c r="F19" s="38">
        <v>177980</v>
      </c>
      <c r="G19" s="38">
        <v>177980</v>
      </c>
    </row>
    <row r="20" spans="1:7" ht="21" customHeight="1">
      <c r="A20" s="29"/>
      <c r="B20" s="45" t="s">
        <v>38</v>
      </c>
      <c r="C20" s="38">
        <v>494880</v>
      </c>
      <c r="D20" s="38">
        <f t="shared" si="0"/>
        <v>128310</v>
      </c>
      <c r="E20" s="38">
        <v>42770</v>
      </c>
      <c r="F20" s="38">
        <v>42770</v>
      </c>
      <c r="G20" s="38">
        <v>42770</v>
      </c>
    </row>
    <row r="21" spans="1:7" ht="22.5" customHeight="1">
      <c r="A21" s="29"/>
      <c r="B21" s="45" t="s">
        <v>39</v>
      </c>
      <c r="C21" s="38">
        <v>1134720</v>
      </c>
      <c r="D21" s="38">
        <f>E21+F21+G21</f>
        <v>317250</v>
      </c>
      <c r="E21" s="38">
        <v>105750</v>
      </c>
      <c r="F21" s="38">
        <v>105750</v>
      </c>
      <c r="G21" s="38">
        <v>105750</v>
      </c>
    </row>
    <row r="22" spans="1:7" ht="22.5" customHeight="1">
      <c r="A22" s="59"/>
      <c r="B22" s="45" t="s">
        <v>43</v>
      </c>
      <c r="C22" s="38">
        <v>202200</v>
      </c>
      <c r="D22" s="38">
        <f>E22+F22+G22</f>
        <v>59590</v>
      </c>
      <c r="E22" s="38">
        <v>18790</v>
      </c>
      <c r="F22" s="38">
        <v>20400</v>
      </c>
      <c r="G22" s="38">
        <v>20400</v>
      </c>
    </row>
    <row r="23" spans="1:7" ht="22.5" customHeight="1">
      <c r="A23" s="59"/>
      <c r="B23" s="60" t="s">
        <v>134</v>
      </c>
      <c r="C23" s="33">
        <v>207960</v>
      </c>
      <c r="D23" s="33">
        <f>E23+F23+G23</f>
        <v>51990</v>
      </c>
      <c r="E23" s="33">
        <v>17330</v>
      </c>
      <c r="F23" s="33">
        <v>17330</v>
      </c>
      <c r="G23" s="33">
        <v>17330</v>
      </c>
    </row>
    <row r="24" spans="1:7" ht="21" customHeight="1" thickBot="1">
      <c r="A24" s="59"/>
      <c r="B24" s="63" t="s">
        <v>15</v>
      </c>
      <c r="C24" s="58">
        <f>SUM(C15:C23)</f>
        <v>8032380</v>
      </c>
      <c r="D24" s="58">
        <f>SUM(D15:D23)</f>
        <v>1935910</v>
      </c>
      <c r="E24" s="58">
        <f>SUM(E15:E23)</f>
        <v>644230</v>
      </c>
      <c r="F24" s="58">
        <f>SUM(F15:F23)</f>
        <v>645840</v>
      </c>
      <c r="G24" s="144">
        <f>SUM(G15:G23)</f>
        <v>645840</v>
      </c>
    </row>
    <row r="25" spans="1:7" ht="23.25" customHeight="1" thickTop="1">
      <c r="A25" s="29">
        <v>3</v>
      </c>
      <c r="B25" s="47" t="s">
        <v>135</v>
      </c>
      <c r="C25" s="48">
        <v>192360</v>
      </c>
      <c r="D25" s="48">
        <f t="shared" si="0"/>
        <v>48090</v>
      </c>
      <c r="E25" s="48">
        <v>16030</v>
      </c>
      <c r="F25" s="48">
        <v>16030</v>
      </c>
      <c r="G25" s="48">
        <v>16030</v>
      </c>
    </row>
    <row r="26" spans="1:7" ht="23.25">
      <c r="A26" s="29"/>
      <c r="B26" s="46" t="s">
        <v>56</v>
      </c>
      <c r="C26" s="38">
        <v>192360</v>
      </c>
      <c r="D26" s="38">
        <f t="shared" si="0"/>
        <v>48090</v>
      </c>
      <c r="E26" s="38">
        <v>16030</v>
      </c>
      <c r="F26" s="38">
        <v>16030</v>
      </c>
      <c r="G26" s="38">
        <v>16030</v>
      </c>
    </row>
    <row r="27" spans="1:7" ht="23.25">
      <c r="A27" s="29"/>
      <c r="B27" s="46" t="s">
        <v>35</v>
      </c>
      <c r="C27" s="38">
        <v>1061250</v>
      </c>
      <c r="D27" s="38">
        <f t="shared" si="0"/>
        <v>229190</v>
      </c>
      <c r="E27" s="38">
        <v>76130</v>
      </c>
      <c r="F27" s="38">
        <v>76130</v>
      </c>
      <c r="G27" s="38">
        <v>76930</v>
      </c>
    </row>
    <row r="28" spans="1:7" ht="23.25">
      <c r="A28" s="29"/>
      <c r="B28" s="46" t="s">
        <v>36</v>
      </c>
      <c r="C28" s="38">
        <v>192360</v>
      </c>
      <c r="D28" s="38">
        <f t="shared" si="0"/>
        <v>101730</v>
      </c>
      <c r="E28" s="38">
        <v>33910</v>
      </c>
      <c r="F28" s="38">
        <v>33910</v>
      </c>
      <c r="G28" s="38">
        <v>33910</v>
      </c>
    </row>
    <row r="29" spans="1:7" ht="21.75" customHeight="1">
      <c r="A29" s="29"/>
      <c r="B29" s="54" t="s">
        <v>37</v>
      </c>
      <c r="C29" s="57">
        <v>192360</v>
      </c>
      <c r="D29" s="57">
        <f t="shared" si="0"/>
        <v>48090</v>
      </c>
      <c r="E29" s="57">
        <v>16030</v>
      </c>
      <c r="F29" s="57">
        <v>16030</v>
      </c>
      <c r="G29" s="57">
        <v>16030</v>
      </c>
    </row>
    <row r="30" spans="1:7" ht="22.5" customHeight="1" thickBot="1">
      <c r="A30" s="59"/>
      <c r="B30" s="63" t="s">
        <v>15</v>
      </c>
      <c r="C30" s="58">
        <f>SUM(C25:C29)</f>
        <v>1830690</v>
      </c>
      <c r="D30" s="58">
        <f t="shared" si="0"/>
        <v>475190</v>
      </c>
      <c r="E30" s="58">
        <f>SUM(E25:E29)</f>
        <v>158130</v>
      </c>
      <c r="F30" s="58">
        <f>SUM(F25:F29)</f>
        <v>158130</v>
      </c>
      <c r="G30" s="58">
        <f>SUM(G25:G29)</f>
        <v>158930</v>
      </c>
    </row>
    <row r="31" spans="1:7" ht="24" thickTop="1">
      <c r="A31" s="29">
        <v>4</v>
      </c>
      <c r="B31" s="53" t="s">
        <v>136</v>
      </c>
      <c r="C31" s="33">
        <v>420960</v>
      </c>
      <c r="D31" s="33">
        <f t="shared" si="0"/>
        <v>105240</v>
      </c>
      <c r="E31" s="33">
        <v>35080</v>
      </c>
      <c r="F31" s="33">
        <v>35080</v>
      </c>
      <c r="G31" s="33">
        <v>35080</v>
      </c>
    </row>
    <row r="32" spans="1:7" ht="21" customHeight="1">
      <c r="A32" s="29"/>
      <c r="B32" s="45" t="s">
        <v>56</v>
      </c>
      <c r="C32" s="38">
        <v>711960</v>
      </c>
      <c r="D32" s="38">
        <f t="shared" si="0"/>
        <v>177990</v>
      </c>
      <c r="E32" s="38">
        <v>59330</v>
      </c>
      <c r="F32" s="38">
        <v>59330</v>
      </c>
      <c r="G32" s="38">
        <v>59330</v>
      </c>
    </row>
    <row r="33" spans="1:7" ht="20.25" customHeight="1">
      <c r="A33" s="29"/>
      <c r="B33" s="45" t="s">
        <v>34</v>
      </c>
      <c r="C33" s="38">
        <v>195600</v>
      </c>
      <c r="D33" s="38">
        <f t="shared" si="0"/>
        <v>65330</v>
      </c>
      <c r="E33" s="38">
        <v>21110</v>
      </c>
      <c r="F33" s="38">
        <v>22110</v>
      </c>
      <c r="G33" s="38">
        <v>22110</v>
      </c>
    </row>
    <row r="34" spans="1:7" ht="23.25">
      <c r="A34" s="31"/>
      <c r="B34" s="60" t="s">
        <v>35</v>
      </c>
      <c r="C34" s="33">
        <v>651960</v>
      </c>
      <c r="D34" s="33">
        <f t="shared" si="0"/>
        <v>218280</v>
      </c>
      <c r="E34" s="33">
        <v>72760</v>
      </c>
      <c r="F34" s="33">
        <v>72760</v>
      </c>
      <c r="G34" s="33">
        <v>72760</v>
      </c>
    </row>
    <row r="35" spans="1:7" ht="24" thickBot="1">
      <c r="A35" s="27"/>
      <c r="B35" s="63" t="s">
        <v>48</v>
      </c>
      <c r="C35" s="58">
        <f>SUM(C31:C34)</f>
        <v>1980480</v>
      </c>
      <c r="D35" s="58">
        <f t="shared" si="0"/>
        <v>566840</v>
      </c>
      <c r="E35" s="58">
        <f>SUM(E31:E34)</f>
        <v>188280</v>
      </c>
      <c r="F35" s="58">
        <f>SUM(F31:F34)</f>
        <v>189280</v>
      </c>
      <c r="G35" s="58">
        <f>SUM(G31:G34)</f>
        <v>189280</v>
      </c>
    </row>
    <row r="36" spans="1:7" ht="4.5" customHeight="1" thickTop="1">
      <c r="A36" s="34"/>
      <c r="B36" s="99"/>
      <c r="C36" s="56"/>
      <c r="D36" s="56"/>
      <c r="E36" s="56"/>
      <c r="F36" s="56"/>
      <c r="G36" s="56"/>
    </row>
    <row r="37" spans="1:7" ht="21.75" customHeight="1">
      <c r="A37" s="225" t="s">
        <v>59</v>
      </c>
      <c r="B37" s="225"/>
      <c r="C37" s="225"/>
      <c r="D37" s="225"/>
      <c r="E37" s="225"/>
      <c r="F37" s="225"/>
      <c r="G37" s="225"/>
    </row>
    <row r="38" spans="1:7" ht="23.25">
      <c r="A38" s="30" t="s">
        <v>2</v>
      </c>
      <c r="B38" s="30" t="s">
        <v>3</v>
      </c>
      <c r="C38" s="30" t="s">
        <v>4</v>
      </c>
      <c r="D38" s="228" t="s">
        <v>14</v>
      </c>
      <c r="E38" s="229"/>
      <c r="F38" s="229"/>
      <c r="G38" s="230"/>
    </row>
    <row r="39" spans="1:7" ht="23.25">
      <c r="A39" s="36"/>
      <c r="B39" s="36"/>
      <c r="C39" s="36"/>
      <c r="D39" s="22" t="s">
        <v>130</v>
      </c>
      <c r="E39" s="37" t="s">
        <v>16</v>
      </c>
      <c r="F39" s="37" t="s">
        <v>17</v>
      </c>
      <c r="G39" s="37" t="s">
        <v>18</v>
      </c>
    </row>
    <row r="40" spans="1:7" ht="23.25">
      <c r="A40" s="43"/>
      <c r="B40" s="64" t="s">
        <v>58</v>
      </c>
      <c r="C40" s="67">
        <f>C35</f>
        <v>1980480</v>
      </c>
      <c r="D40" s="67">
        <f>D35</f>
        <v>566840</v>
      </c>
      <c r="E40" s="67">
        <f>E35</f>
        <v>188280</v>
      </c>
      <c r="F40" s="67">
        <f>F35</f>
        <v>189280</v>
      </c>
      <c r="G40" s="67">
        <f>G35</f>
        <v>189280</v>
      </c>
    </row>
    <row r="41" spans="1:7" ht="23.25">
      <c r="A41" s="43"/>
      <c r="B41" s="45" t="s">
        <v>38</v>
      </c>
      <c r="C41" s="127">
        <v>79800</v>
      </c>
      <c r="D41" s="127">
        <f aca="true" t="shared" si="1" ref="D41:D46">E41+F41+G41</f>
        <v>30450</v>
      </c>
      <c r="E41" s="127">
        <v>10150</v>
      </c>
      <c r="F41" s="127">
        <v>10150</v>
      </c>
      <c r="G41" s="127">
        <v>10150</v>
      </c>
    </row>
    <row r="42" spans="1:7" ht="23.25">
      <c r="A42" s="29"/>
      <c r="B42" s="45" t="s">
        <v>36</v>
      </c>
      <c r="C42" s="38">
        <v>64080</v>
      </c>
      <c r="D42" s="38">
        <f t="shared" si="1"/>
        <v>27000</v>
      </c>
      <c r="E42" s="38">
        <v>9000</v>
      </c>
      <c r="F42" s="38">
        <v>9000</v>
      </c>
      <c r="G42" s="38">
        <v>9000</v>
      </c>
    </row>
    <row r="43" spans="1:7" ht="23.25">
      <c r="A43" s="29"/>
      <c r="B43" s="45" t="s">
        <v>37</v>
      </c>
      <c r="C43" s="38">
        <v>230720</v>
      </c>
      <c r="D43" s="38">
        <f t="shared" si="1"/>
        <v>57678</v>
      </c>
      <c r="E43" s="38">
        <v>19226</v>
      </c>
      <c r="F43" s="38">
        <v>19226</v>
      </c>
      <c r="G43" s="38">
        <v>19226</v>
      </c>
    </row>
    <row r="44" spans="1:7" ht="23.25">
      <c r="A44" s="29"/>
      <c r="B44" s="45" t="s">
        <v>39</v>
      </c>
      <c r="C44" s="38">
        <v>345840</v>
      </c>
      <c r="D44" s="38">
        <f t="shared" si="1"/>
        <v>142500</v>
      </c>
      <c r="E44" s="38">
        <v>47500</v>
      </c>
      <c r="F44" s="38">
        <v>47500</v>
      </c>
      <c r="G44" s="38">
        <v>47500</v>
      </c>
    </row>
    <row r="45" spans="1:7" ht="23.25">
      <c r="A45" s="29"/>
      <c r="B45" s="46" t="s">
        <v>40</v>
      </c>
      <c r="C45" s="38">
        <v>105600</v>
      </c>
      <c r="D45" s="38">
        <f t="shared" si="1"/>
        <v>34500</v>
      </c>
      <c r="E45" s="38">
        <v>11500</v>
      </c>
      <c r="F45" s="38">
        <v>11500</v>
      </c>
      <c r="G45" s="38">
        <v>11500</v>
      </c>
    </row>
    <row r="46" spans="1:7" ht="23.25">
      <c r="A46" s="29"/>
      <c r="B46" s="60" t="s">
        <v>43</v>
      </c>
      <c r="C46" s="33">
        <v>72000</v>
      </c>
      <c r="D46" s="33">
        <f t="shared" si="1"/>
        <v>0</v>
      </c>
      <c r="E46" s="33">
        <v>0</v>
      </c>
      <c r="F46" s="33">
        <v>0</v>
      </c>
      <c r="G46" s="33">
        <v>0</v>
      </c>
    </row>
    <row r="47" spans="1:7" ht="24" thickBot="1">
      <c r="A47" s="29"/>
      <c r="B47" s="63" t="s">
        <v>15</v>
      </c>
      <c r="C47" s="58">
        <f>SUM(C40:C46)</f>
        <v>2878520</v>
      </c>
      <c r="D47" s="58">
        <f>SUM(D40:D46)</f>
        <v>858968</v>
      </c>
      <c r="E47" s="58">
        <f>SUM(E40:E46)</f>
        <v>285656</v>
      </c>
      <c r="F47" s="58">
        <f>SUM(F40:F45)</f>
        <v>286656</v>
      </c>
      <c r="G47" s="58">
        <f>SUM(G40:G45)</f>
        <v>286656</v>
      </c>
    </row>
    <row r="48" spans="1:7" ht="26.25" customHeight="1" thickTop="1">
      <c r="A48" s="31">
        <v>5</v>
      </c>
      <c r="B48" s="65" t="s">
        <v>83</v>
      </c>
      <c r="C48" s="33">
        <v>141200</v>
      </c>
      <c r="D48" s="33">
        <f aca="true" t="shared" si="2" ref="D48:D69">E48+F48+G48</f>
        <v>35280</v>
      </c>
      <c r="E48" s="33">
        <v>11760</v>
      </c>
      <c r="F48" s="33">
        <v>11760</v>
      </c>
      <c r="G48" s="33">
        <v>11760</v>
      </c>
    </row>
    <row r="49" spans="1:7" ht="23.25">
      <c r="A49" s="29"/>
      <c r="B49" s="45" t="s">
        <v>34</v>
      </c>
      <c r="C49" s="38">
        <v>12000</v>
      </c>
      <c r="D49" s="38">
        <f t="shared" si="2"/>
        <v>3000</v>
      </c>
      <c r="E49" s="38">
        <v>1000</v>
      </c>
      <c r="F49" s="38">
        <v>1000</v>
      </c>
      <c r="G49" s="38">
        <v>1000</v>
      </c>
    </row>
    <row r="50" spans="1:7" ht="23.25">
      <c r="A50" s="29"/>
      <c r="B50" s="45" t="s">
        <v>37</v>
      </c>
      <c r="C50" s="38">
        <v>13000</v>
      </c>
      <c r="D50" s="38">
        <f t="shared" si="2"/>
        <v>3150</v>
      </c>
      <c r="E50" s="38">
        <v>1050</v>
      </c>
      <c r="F50" s="38">
        <v>1050</v>
      </c>
      <c r="G50" s="38">
        <v>1050</v>
      </c>
    </row>
    <row r="51" spans="1:7" ht="23.25">
      <c r="A51" s="29"/>
      <c r="B51" s="45" t="s">
        <v>38</v>
      </c>
      <c r="C51" s="38">
        <v>2340</v>
      </c>
      <c r="D51" s="33">
        <v>0</v>
      </c>
      <c r="E51" s="33">
        <v>0</v>
      </c>
      <c r="F51" s="33">
        <v>0</v>
      </c>
      <c r="G51" s="38">
        <v>0</v>
      </c>
    </row>
    <row r="52" spans="1:7" ht="23.25">
      <c r="A52" s="29"/>
      <c r="B52" s="60" t="s">
        <v>43</v>
      </c>
      <c r="C52" s="38">
        <v>35400</v>
      </c>
      <c r="D52" s="33">
        <v>0</v>
      </c>
      <c r="E52" s="33">
        <v>0</v>
      </c>
      <c r="F52" s="33">
        <v>0</v>
      </c>
      <c r="G52" s="33">
        <v>0</v>
      </c>
    </row>
    <row r="53" spans="1:7" ht="23.25">
      <c r="A53" s="29"/>
      <c r="B53" s="45" t="s">
        <v>115</v>
      </c>
      <c r="C53" s="38">
        <v>160000</v>
      </c>
      <c r="D53" s="38">
        <f t="shared" si="2"/>
        <v>39999</v>
      </c>
      <c r="E53" s="38">
        <v>13333</v>
      </c>
      <c r="F53" s="38">
        <v>13333</v>
      </c>
      <c r="G53" s="38">
        <v>13333</v>
      </c>
    </row>
    <row r="54" spans="1:7" ht="23.25">
      <c r="A54" s="59"/>
      <c r="B54" s="45" t="s">
        <v>117</v>
      </c>
      <c r="C54" s="38">
        <v>42000</v>
      </c>
      <c r="D54" s="38">
        <f t="shared" si="2"/>
        <v>10500</v>
      </c>
      <c r="E54" s="38">
        <v>3500</v>
      </c>
      <c r="F54" s="38">
        <v>3500</v>
      </c>
      <c r="G54" s="38">
        <v>3500</v>
      </c>
    </row>
    <row r="55" spans="1:7" ht="23.25">
      <c r="A55" s="59"/>
      <c r="B55" s="45" t="s">
        <v>116</v>
      </c>
      <c r="C55" s="38">
        <v>42000</v>
      </c>
      <c r="D55" s="38">
        <f t="shared" si="2"/>
        <v>10500</v>
      </c>
      <c r="E55" s="38">
        <v>3500</v>
      </c>
      <c r="F55" s="38">
        <v>3500</v>
      </c>
      <c r="G55" s="38">
        <v>3500</v>
      </c>
    </row>
    <row r="56" spans="1:7" ht="23.25">
      <c r="A56" s="59"/>
      <c r="B56" s="60" t="s">
        <v>118</v>
      </c>
      <c r="C56" s="33">
        <v>42000</v>
      </c>
      <c r="D56" s="33">
        <f t="shared" si="2"/>
        <v>10500</v>
      </c>
      <c r="E56" s="33">
        <v>3500</v>
      </c>
      <c r="F56" s="33">
        <v>3500</v>
      </c>
      <c r="G56" s="33">
        <v>3500</v>
      </c>
    </row>
    <row r="57" spans="1:7" ht="24" thickBot="1">
      <c r="A57" s="59"/>
      <c r="B57" s="63" t="s">
        <v>15</v>
      </c>
      <c r="C57" s="58">
        <f>SUM(C48:C56)</f>
        <v>489940</v>
      </c>
      <c r="D57" s="58">
        <f>SUM(D48:D56)</f>
        <v>112929</v>
      </c>
      <c r="E57" s="58">
        <f>SUM(E48:E56)</f>
        <v>37643</v>
      </c>
      <c r="F57" s="58">
        <f>SUM(F48:F56)</f>
        <v>37643</v>
      </c>
      <c r="G57" s="58">
        <f>SUM(G48:G56)</f>
        <v>37643</v>
      </c>
    </row>
    <row r="58" spans="1:7" ht="26.25" customHeight="1" thickTop="1">
      <c r="A58" s="29">
        <v>6</v>
      </c>
      <c r="B58" s="65" t="s">
        <v>84</v>
      </c>
      <c r="C58" s="33">
        <v>49170</v>
      </c>
      <c r="D58" s="33">
        <f t="shared" si="2"/>
        <v>0</v>
      </c>
      <c r="E58" s="33">
        <v>0</v>
      </c>
      <c r="F58" s="33">
        <v>0</v>
      </c>
      <c r="G58" s="38">
        <v>0</v>
      </c>
    </row>
    <row r="59" spans="1:7" ht="26.25" customHeight="1">
      <c r="A59" s="29"/>
      <c r="B59" s="137" t="s">
        <v>137</v>
      </c>
      <c r="C59" s="33">
        <v>3960</v>
      </c>
      <c r="D59" s="33">
        <f t="shared" si="2"/>
        <v>990</v>
      </c>
      <c r="E59" s="33">
        <v>330</v>
      </c>
      <c r="F59" s="33">
        <v>330</v>
      </c>
      <c r="G59" s="33">
        <v>330</v>
      </c>
    </row>
    <row r="60" spans="1:7" ht="26.25" customHeight="1">
      <c r="A60" s="29"/>
      <c r="B60" s="45" t="s">
        <v>56</v>
      </c>
      <c r="C60" s="38">
        <v>3960</v>
      </c>
      <c r="D60" s="38">
        <f t="shared" si="2"/>
        <v>990</v>
      </c>
      <c r="E60" s="38">
        <v>330</v>
      </c>
      <c r="F60" s="38">
        <v>330</v>
      </c>
      <c r="G60" s="38">
        <v>330</v>
      </c>
    </row>
    <row r="61" spans="1:7" ht="26.25" customHeight="1">
      <c r="A61" s="31"/>
      <c r="B61" s="60" t="s">
        <v>36</v>
      </c>
      <c r="C61" s="33">
        <v>7700</v>
      </c>
      <c r="D61" s="33">
        <f>E61+F61+G61</f>
        <v>0</v>
      </c>
      <c r="E61" s="33">
        <v>0</v>
      </c>
      <c r="F61" s="33">
        <v>0</v>
      </c>
      <c r="G61" s="33">
        <v>0</v>
      </c>
    </row>
    <row r="62" spans="1:7" ht="26.25" customHeight="1">
      <c r="A62" s="49"/>
      <c r="B62" s="109" t="s">
        <v>37</v>
      </c>
      <c r="C62" s="101">
        <v>11550</v>
      </c>
      <c r="D62" s="101">
        <f>E62+F62+G62</f>
        <v>2280</v>
      </c>
      <c r="E62" s="101">
        <v>760</v>
      </c>
      <c r="F62" s="101">
        <v>760</v>
      </c>
      <c r="G62" s="101">
        <v>760</v>
      </c>
    </row>
    <row r="63" spans="1:7" ht="24" thickBot="1">
      <c r="A63" s="31"/>
      <c r="B63" s="110" t="s">
        <v>15</v>
      </c>
      <c r="C63" s="33">
        <f>SUM(C58:C62)</f>
        <v>76340</v>
      </c>
      <c r="D63" s="33">
        <f t="shared" si="2"/>
        <v>4260</v>
      </c>
      <c r="E63" s="33">
        <f>SUM(E58:E62)</f>
        <v>1420</v>
      </c>
      <c r="F63" s="33">
        <f>SUM(F58:F62)</f>
        <v>1420</v>
      </c>
      <c r="G63" s="33">
        <f>SUM(G58:G62)</f>
        <v>1420</v>
      </c>
    </row>
    <row r="64" spans="1:7" ht="28.5" customHeight="1" thickTop="1">
      <c r="A64" s="29">
        <v>7</v>
      </c>
      <c r="B64" s="69" t="s">
        <v>138</v>
      </c>
      <c r="C64" s="70">
        <v>156600</v>
      </c>
      <c r="D64" s="70">
        <f t="shared" si="2"/>
        <v>39150</v>
      </c>
      <c r="E64" s="70">
        <v>13050</v>
      </c>
      <c r="F64" s="70">
        <v>13050</v>
      </c>
      <c r="G64" s="70">
        <v>13050</v>
      </c>
    </row>
    <row r="65" spans="1:7" ht="23.25">
      <c r="A65" s="43"/>
      <c r="B65" s="62" t="s">
        <v>56</v>
      </c>
      <c r="C65" s="48">
        <v>297000</v>
      </c>
      <c r="D65" s="48">
        <f t="shared" si="2"/>
        <v>74250</v>
      </c>
      <c r="E65" s="48">
        <v>24750</v>
      </c>
      <c r="F65" s="48">
        <v>24750</v>
      </c>
      <c r="G65" s="48">
        <v>24750</v>
      </c>
    </row>
    <row r="66" spans="1:7" ht="27" customHeight="1">
      <c r="A66" s="29"/>
      <c r="B66" s="45" t="s">
        <v>34</v>
      </c>
      <c r="C66" s="38">
        <v>38040</v>
      </c>
      <c r="D66" s="38">
        <f t="shared" si="2"/>
        <v>6525</v>
      </c>
      <c r="E66" s="38">
        <v>2175</v>
      </c>
      <c r="F66" s="38">
        <v>2175</v>
      </c>
      <c r="G66" s="38">
        <v>2175</v>
      </c>
    </row>
    <row r="67" spans="1:7" ht="27.75" customHeight="1">
      <c r="A67" s="29"/>
      <c r="B67" s="45" t="s">
        <v>35</v>
      </c>
      <c r="C67" s="38">
        <v>428040</v>
      </c>
      <c r="D67" s="38">
        <f t="shared" si="2"/>
        <v>4500</v>
      </c>
      <c r="E67" s="38">
        <v>1500</v>
      </c>
      <c r="F67" s="38">
        <v>1500</v>
      </c>
      <c r="G67" s="38">
        <v>1500</v>
      </c>
    </row>
    <row r="68" spans="1:7" ht="28.5" customHeight="1">
      <c r="A68" s="29"/>
      <c r="B68" s="45" t="s">
        <v>36</v>
      </c>
      <c r="C68" s="38">
        <v>43920</v>
      </c>
      <c r="D68" s="38">
        <f t="shared" si="2"/>
        <v>0</v>
      </c>
      <c r="E68" s="38">
        <v>0</v>
      </c>
      <c r="F68" s="38">
        <v>0</v>
      </c>
      <c r="G68" s="38">
        <v>0</v>
      </c>
    </row>
    <row r="69" spans="1:7" ht="25.5" customHeight="1">
      <c r="A69" s="29"/>
      <c r="B69" s="45" t="s">
        <v>37</v>
      </c>
      <c r="C69" s="38">
        <v>93290</v>
      </c>
      <c r="D69" s="38">
        <f t="shared" si="2"/>
        <v>23310</v>
      </c>
      <c r="E69" s="38">
        <v>7770</v>
      </c>
      <c r="F69" s="38">
        <v>7770</v>
      </c>
      <c r="G69" s="38">
        <v>7770</v>
      </c>
    </row>
    <row r="70" spans="1:7" ht="30.75" customHeight="1" thickBot="1">
      <c r="A70" s="126"/>
      <c r="B70" s="63" t="s">
        <v>48</v>
      </c>
      <c r="C70" s="58">
        <f>SUM(C64:C69)</f>
        <v>1056890</v>
      </c>
      <c r="D70" s="58">
        <f>SUM(D64:D69)</f>
        <v>147735</v>
      </c>
      <c r="E70" s="58">
        <f>SUM(E64:E69)</f>
        <v>49245</v>
      </c>
      <c r="F70" s="58">
        <f>SUM(F64:F69)</f>
        <v>49245</v>
      </c>
      <c r="G70" s="58">
        <f>SUM(G64:G69)</f>
        <v>49245</v>
      </c>
    </row>
    <row r="71" spans="1:7" ht="12" customHeight="1" thickTop="1">
      <c r="A71" s="34"/>
      <c r="B71" s="99"/>
      <c r="C71" s="56"/>
      <c r="D71" s="56"/>
      <c r="E71" s="56"/>
      <c r="F71" s="56"/>
      <c r="G71" s="56"/>
    </row>
    <row r="72" spans="1:7" ht="24.75" customHeight="1">
      <c r="A72" s="225" t="s">
        <v>49</v>
      </c>
      <c r="B72" s="225"/>
      <c r="C72" s="225"/>
      <c r="D72" s="225"/>
      <c r="E72" s="225"/>
      <c r="F72" s="225"/>
      <c r="G72" s="225"/>
    </row>
    <row r="73" spans="1:7" ht="27.75" customHeight="1">
      <c r="A73" s="30" t="s">
        <v>2</v>
      </c>
      <c r="B73" s="30" t="s">
        <v>3</v>
      </c>
      <c r="C73" s="30" t="s">
        <v>4</v>
      </c>
      <c r="D73" s="228" t="s">
        <v>14</v>
      </c>
      <c r="E73" s="229"/>
      <c r="F73" s="229"/>
      <c r="G73" s="230"/>
    </row>
    <row r="74" spans="1:7" ht="26.25" customHeight="1">
      <c r="A74" s="36"/>
      <c r="B74" s="36"/>
      <c r="C74" s="36"/>
      <c r="D74" s="22" t="s">
        <v>130</v>
      </c>
      <c r="E74" s="37" t="s">
        <v>16</v>
      </c>
      <c r="F74" s="37" t="s">
        <v>17</v>
      </c>
      <c r="G74" s="37" t="s">
        <v>18</v>
      </c>
    </row>
    <row r="75" spans="1:7" ht="26.25" customHeight="1">
      <c r="A75" s="31"/>
      <c r="B75" s="99" t="s">
        <v>58</v>
      </c>
      <c r="C75" s="132">
        <f>C70</f>
        <v>1056890</v>
      </c>
      <c r="D75" s="67">
        <f>D70</f>
        <v>147735</v>
      </c>
      <c r="E75" s="67">
        <f>E70</f>
        <v>49245</v>
      </c>
      <c r="F75" s="67">
        <f>F70</f>
        <v>49245</v>
      </c>
      <c r="G75" s="67">
        <f>G70</f>
        <v>49245</v>
      </c>
    </row>
    <row r="76" spans="1:7" ht="26.25" customHeight="1">
      <c r="A76" s="29"/>
      <c r="B76" s="45" t="s">
        <v>39</v>
      </c>
      <c r="C76" s="38">
        <v>198000</v>
      </c>
      <c r="D76" s="38">
        <f>E76+F76+G76</f>
        <v>2355</v>
      </c>
      <c r="E76" s="38">
        <v>785</v>
      </c>
      <c r="F76" s="38">
        <v>785</v>
      </c>
      <c r="G76" s="38">
        <v>785</v>
      </c>
    </row>
    <row r="77" spans="1:7" ht="26.25" customHeight="1">
      <c r="A77" s="29"/>
      <c r="B77" s="46" t="s">
        <v>40</v>
      </c>
      <c r="C77" s="38">
        <v>18000</v>
      </c>
      <c r="D77" s="38">
        <f>E77+F77+G77</f>
        <v>2355</v>
      </c>
      <c r="E77" s="38">
        <v>785</v>
      </c>
      <c r="F77" s="38">
        <v>785</v>
      </c>
      <c r="G77" s="38">
        <v>785</v>
      </c>
    </row>
    <row r="78" spans="1:7" ht="26.25" customHeight="1">
      <c r="A78" s="59"/>
      <c r="B78" s="123" t="s">
        <v>38</v>
      </c>
      <c r="C78" s="33">
        <v>28000</v>
      </c>
      <c r="D78" s="33">
        <f>E78+F78+G78</f>
        <v>4500</v>
      </c>
      <c r="E78" s="33">
        <v>1500</v>
      </c>
      <c r="F78" s="33">
        <v>1500</v>
      </c>
      <c r="G78" s="33">
        <v>1500</v>
      </c>
    </row>
    <row r="79" spans="1:7" ht="26.25" customHeight="1" thickBot="1">
      <c r="A79" s="27"/>
      <c r="B79" s="63" t="s">
        <v>15</v>
      </c>
      <c r="C79" s="58">
        <f>SUM(C75:C78)</f>
        <v>1300890</v>
      </c>
      <c r="D79" s="58">
        <f>SUM(D75:D78)</f>
        <v>156945</v>
      </c>
      <c r="E79" s="58">
        <f>SUM(E75:E78)</f>
        <v>52315</v>
      </c>
      <c r="F79" s="58">
        <f>SUM(F75:F78)</f>
        <v>52315</v>
      </c>
      <c r="G79" s="58">
        <f>SUM(G75:G78)</f>
        <v>52315</v>
      </c>
    </row>
    <row r="80" spans="1:7" ht="27.75" customHeight="1" thickTop="1">
      <c r="A80" s="43">
        <v>8</v>
      </c>
      <c r="B80" s="47" t="s">
        <v>139</v>
      </c>
      <c r="C80" s="48">
        <v>421000</v>
      </c>
      <c r="D80" s="48">
        <f aca="true" t="shared" si="3" ref="D80:D91">E80+F80+G80</f>
        <v>30000</v>
      </c>
      <c r="E80" s="48">
        <v>10000</v>
      </c>
      <c r="F80" s="48">
        <v>10000</v>
      </c>
      <c r="G80" s="48">
        <v>10000</v>
      </c>
    </row>
    <row r="81" spans="1:7" ht="26.25" customHeight="1">
      <c r="A81" s="29"/>
      <c r="B81" s="45" t="s">
        <v>56</v>
      </c>
      <c r="C81" s="38">
        <v>40000</v>
      </c>
      <c r="D81" s="38">
        <f t="shared" si="3"/>
        <v>21000</v>
      </c>
      <c r="E81" s="38">
        <v>0</v>
      </c>
      <c r="F81" s="38">
        <v>12000</v>
      </c>
      <c r="G81" s="38">
        <v>9000</v>
      </c>
    </row>
    <row r="82" spans="1:7" ht="24.75" customHeight="1">
      <c r="A82" s="29"/>
      <c r="B82" s="45" t="s">
        <v>34</v>
      </c>
      <c r="C82" s="38">
        <v>92000</v>
      </c>
      <c r="D82" s="38">
        <f t="shared" si="3"/>
        <v>11500</v>
      </c>
      <c r="E82" s="38">
        <v>3500</v>
      </c>
      <c r="F82" s="38">
        <v>3500</v>
      </c>
      <c r="G82" s="38">
        <v>4500</v>
      </c>
    </row>
    <row r="83" spans="1:7" ht="24.75" customHeight="1">
      <c r="A83" s="29"/>
      <c r="B83" s="45" t="s">
        <v>35</v>
      </c>
      <c r="C83" s="38">
        <v>290000</v>
      </c>
      <c r="D83" s="38">
        <f t="shared" si="3"/>
        <v>60000</v>
      </c>
      <c r="E83" s="38">
        <v>20000</v>
      </c>
      <c r="F83" s="38">
        <v>20000</v>
      </c>
      <c r="G83" s="38">
        <v>20000</v>
      </c>
    </row>
    <row r="84" spans="1:7" ht="27" customHeight="1">
      <c r="A84" s="31"/>
      <c r="B84" s="60" t="s">
        <v>36</v>
      </c>
      <c r="C84" s="38">
        <v>9000</v>
      </c>
      <c r="D84" s="38">
        <f t="shared" si="3"/>
        <v>2000</v>
      </c>
      <c r="E84" s="38">
        <v>0</v>
      </c>
      <c r="F84" s="38">
        <v>0</v>
      </c>
      <c r="G84" s="38">
        <v>2000</v>
      </c>
    </row>
    <row r="85" spans="1:7" ht="26.25" customHeight="1">
      <c r="A85" s="29"/>
      <c r="B85" s="45" t="s">
        <v>37</v>
      </c>
      <c r="C85" s="44">
        <v>146000</v>
      </c>
      <c r="D85" s="44">
        <f t="shared" si="3"/>
        <v>44000</v>
      </c>
      <c r="E85" s="38">
        <v>3000</v>
      </c>
      <c r="F85" s="38">
        <v>15500</v>
      </c>
      <c r="G85" s="38">
        <v>25500</v>
      </c>
    </row>
    <row r="86" spans="1:7" ht="28.5" customHeight="1">
      <c r="A86" s="29"/>
      <c r="B86" s="45" t="s">
        <v>38</v>
      </c>
      <c r="C86" s="44">
        <v>62200</v>
      </c>
      <c r="D86" s="44">
        <f t="shared" si="3"/>
        <v>5400</v>
      </c>
      <c r="E86" s="38">
        <v>1800</v>
      </c>
      <c r="F86" s="38">
        <v>1800</v>
      </c>
      <c r="G86" s="38">
        <v>1800</v>
      </c>
    </row>
    <row r="87" spans="1:7" ht="25.5" customHeight="1">
      <c r="A87" s="29"/>
      <c r="B87" s="45" t="s">
        <v>39</v>
      </c>
      <c r="C87" s="38">
        <v>68000</v>
      </c>
      <c r="D87" s="38">
        <f t="shared" si="3"/>
        <v>17702</v>
      </c>
      <c r="E87" s="38">
        <v>1702</v>
      </c>
      <c r="F87" s="38">
        <v>13000</v>
      </c>
      <c r="G87" s="38">
        <v>3000</v>
      </c>
    </row>
    <row r="88" spans="1:7" ht="27" customHeight="1">
      <c r="A88" s="29"/>
      <c r="B88" s="45" t="s">
        <v>40</v>
      </c>
      <c r="C88" s="38">
        <v>10000</v>
      </c>
      <c r="D88" s="38">
        <f t="shared" si="3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1" t="s">
        <v>41</v>
      </c>
      <c r="C89" s="57">
        <v>24000</v>
      </c>
      <c r="D89" s="57">
        <f t="shared" si="3"/>
        <v>6000</v>
      </c>
      <c r="E89" s="57">
        <v>2000</v>
      </c>
      <c r="F89" s="57">
        <v>2000</v>
      </c>
      <c r="G89" s="57">
        <v>2000</v>
      </c>
    </row>
    <row r="90" spans="1:7" ht="28.5" customHeight="1" thickBot="1">
      <c r="A90" s="29"/>
      <c r="B90" s="63" t="s">
        <v>15</v>
      </c>
      <c r="C90" s="58">
        <f>SUM(C80:C89)</f>
        <v>1162200</v>
      </c>
      <c r="D90" s="58">
        <f>SUM(D80:D89)</f>
        <v>197602</v>
      </c>
      <c r="E90" s="58">
        <f>SUM(E80:E89)</f>
        <v>42002</v>
      </c>
      <c r="F90" s="58">
        <f>SUM(F80:F89)</f>
        <v>77800</v>
      </c>
      <c r="G90" s="58">
        <f>SUM(G80:G89)</f>
        <v>77800</v>
      </c>
    </row>
    <row r="91" spans="1:7" ht="30.75" customHeight="1" thickTop="1">
      <c r="A91" s="29">
        <v>9</v>
      </c>
      <c r="B91" s="66" t="s">
        <v>140</v>
      </c>
      <c r="C91" s="48">
        <v>1229000</v>
      </c>
      <c r="D91" s="48">
        <f t="shared" si="3"/>
        <v>57720</v>
      </c>
      <c r="E91" s="48">
        <v>19240</v>
      </c>
      <c r="F91" s="48">
        <v>19240</v>
      </c>
      <c r="G91" s="48">
        <v>19240</v>
      </c>
    </row>
    <row r="92" spans="1:7" ht="29.25" customHeight="1">
      <c r="A92" s="29"/>
      <c r="B92" s="45" t="s">
        <v>56</v>
      </c>
      <c r="C92" s="38">
        <v>252000</v>
      </c>
      <c r="D92" s="38">
        <f aca="true" t="shared" si="4" ref="D92:D99">E92+F92+G92</f>
        <v>59000</v>
      </c>
      <c r="E92" s="38">
        <v>0</v>
      </c>
      <c r="F92" s="38">
        <v>29500</v>
      </c>
      <c r="G92" s="38">
        <v>29500</v>
      </c>
    </row>
    <row r="93" spans="1:7" ht="29.25" customHeight="1">
      <c r="A93" s="29"/>
      <c r="B93" s="45" t="s">
        <v>34</v>
      </c>
      <c r="C93" s="38">
        <v>1128000</v>
      </c>
      <c r="D93" s="38">
        <f t="shared" si="4"/>
        <v>290000</v>
      </c>
      <c r="E93" s="38">
        <v>50000</v>
      </c>
      <c r="F93" s="38">
        <v>59500</v>
      </c>
      <c r="G93" s="38">
        <v>180500</v>
      </c>
    </row>
    <row r="94" spans="1:7" ht="28.5" customHeight="1">
      <c r="A94" s="29"/>
      <c r="B94" s="45" t="s">
        <v>35</v>
      </c>
      <c r="C94" s="38">
        <v>1750000</v>
      </c>
      <c r="D94" s="38">
        <f t="shared" si="4"/>
        <v>505600</v>
      </c>
      <c r="E94" s="38">
        <v>200000</v>
      </c>
      <c r="F94" s="38">
        <v>152800</v>
      </c>
      <c r="G94" s="38">
        <v>152800</v>
      </c>
    </row>
    <row r="95" spans="1:7" ht="29.25" customHeight="1">
      <c r="A95" s="29"/>
      <c r="B95" s="45" t="s">
        <v>36</v>
      </c>
      <c r="C95" s="38">
        <v>20000</v>
      </c>
      <c r="D95" s="38">
        <f t="shared" si="4"/>
        <v>4000</v>
      </c>
      <c r="E95" s="38">
        <v>0</v>
      </c>
      <c r="F95" s="38">
        <v>2000</v>
      </c>
      <c r="G95" s="38">
        <v>2000</v>
      </c>
    </row>
    <row r="96" spans="1:7" ht="30" customHeight="1">
      <c r="A96" s="29"/>
      <c r="B96" s="45" t="s">
        <v>37</v>
      </c>
      <c r="C96" s="38">
        <v>360000</v>
      </c>
      <c r="D96" s="38">
        <f t="shared" si="4"/>
        <v>18990</v>
      </c>
      <c r="E96" s="38">
        <v>6330</v>
      </c>
      <c r="F96" s="38">
        <v>6330</v>
      </c>
      <c r="G96" s="38">
        <v>6330</v>
      </c>
    </row>
    <row r="97" spans="1:7" ht="27" customHeight="1">
      <c r="A97" s="29"/>
      <c r="B97" s="45" t="s">
        <v>38</v>
      </c>
      <c r="C97" s="38">
        <v>267200</v>
      </c>
      <c r="D97" s="38">
        <f t="shared" si="4"/>
        <v>84200</v>
      </c>
      <c r="E97" s="38">
        <v>21400</v>
      </c>
      <c r="F97" s="38">
        <v>31400</v>
      </c>
      <c r="G97" s="38">
        <v>31400</v>
      </c>
    </row>
    <row r="98" spans="1:7" ht="27.75" customHeight="1">
      <c r="A98" s="29"/>
      <c r="B98" s="45" t="s">
        <v>39</v>
      </c>
      <c r="C98" s="38">
        <v>466000</v>
      </c>
      <c r="D98" s="38">
        <f t="shared" si="4"/>
        <v>50000</v>
      </c>
      <c r="E98" s="38"/>
      <c r="F98" s="38">
        <v>20000</v>
      </c>
      <c r="G98" s="38">
        <v>30000</v>
      </c>
    </row>
    <row r="99" spans="1:7" ht="28.5" customHeight="1">
      <c r="A99" s="59"/>
      <c r="B99" s="61" t="s">
        <v>40</v>
      </c>
      <c r="C99" s="38">
        <v>480000</v>
      </c>
      <c r="D99" s="38">
        <f t="shared" si="4"/>
        <v>100000</v>
      </c>
      <c r="E99" s="38">
        <v>40000</v>
      </c>
      <c r="F99" s="38">
        <v>40000</v>
      </c>
      <c r="G99" s="38">
        <v>20000</v>
      </c>
    </row>
    <row r="100" spans="1:7" ht="29.25" customHeight="1" thickBot="1">
      <c r="A100" s="26"/>
      <c r="B100" s="129" t="s">
        <v>48</v>
      </c>
      <c r="C100" s="58">
        <f>SUM(C91:C99)</f>
        <v>5952200</v>
      </c>
      <c r="D100" s="58">
        <f>SUM(D91:D99)</f>
        <v>1169510</v>
      </c>
      <c r="E100" s="58">
        <f>SUM(E91:E99)</f>
        <v>336970</v>
      </c>
      <c r="F100" s="58">
        <f>SUM(F91:F99)</f>
        <v>360770</v>
      </c>
      <c r="G100" s="58">
        <f>SUM(G91:G99)</f>
        <v>471770</v>
      </c>
    </row>
    <row r="101" spans="1:7" ht="4.5" customHeight="1" thickTop="1">
      <c r="A101" s="124"/>
      <c r="B101" s="99"/>
      <c r="C101" s="56"/>
      <c r="D101" s="56"/>
      <c r="E101" s="56"/>
      <c r="F101" s="56"/>
      <c r="G101" s="56"/>
    </row>
    <row r="102" spans="1:7" ht="4.5" customHeight="1">
      <c r="A102" s="124"/>
      <c r="B102" s="99"/>
      <c r="C102" s="56"/>
      <c r="D102" s="56"/>
      <c r="E102" s="56"/>
      <c r="F102" s="56"/>
      <c r="G102" s="56"/>
    </row>
    <row r="103" spans="1:7" ht="4.5" customHeight="1">
      <c r="A103" s="124"/>
      <c r="B103" s="99"/>
      <c r="C103" s="56"/>
      <c r="D103" s="56"/>
      <c r="E103" s="56"/>
      <c r="F103" s="56"/>
      <c r="G103" s="56"/>
    </row>
    <row r="104" spans="1:7" ht="4.5" customHeight="1">
      <c r="A104" s="124"/>
      <c r="B104" s="99"/>
      <c r="C104" s="56"/>
      <c r="D104" s="56"/>
      <c r="E104" s="56"/>
      <c r="F104" s="56"/>
      <c r="G104" s="56"/>
    </row>
    <row r="105" spans="1:7" ht="4.5" customHeight="1">
      <c r="A105" s="124"/>
      <c r="B105" s="99"/>
      <c r="C105" s="56"/>
      <c r="D105" s="56"/>
      <c r="E105" s="56"/>
      <c r="F105" s="56"/>
      <c r="G105" s="56"/>
    </row>
    <row r="106" spans="1:7" ht="4.5" customHeight="1">
      <c r="A106" s="124"/>
      <c r="B106" s="99"/>
      <c r="C106" s="56"/>
      <c r="D106" s="56"/>
      <c r="E106" s="56"/>
      <c r="F106" s="56"/>
      <c r="G106" s="56"/>
    </row>
    <row r="107" spans="1:7" ht="4.5" customHeight="1">
      <c r="A107" s="124"/>
      <c r="B107" s="99"/>
      <c r="C107" s="56"/>
      <c r="D107" s="56"/>
      <c r="E107" s="56"/>
      <c r="F107" s="56"/>
      <c r="G107" s="56"/>
    </row>
    <row r="108" spans="1:7" ht="4.5" customHeight="1">
      <c r="A108" s="124"/>
      <c r="B108" s="99"/>
      <c r="C108" s="56"/>
      <c r="D108" s="56"/>
      <c r="E108" s="56"/>
      <c r="F108" s="56"/>
      <c r="G108" s="56"/>
    </row>
    <row r="109" spans="1:7" ht="4.5" customHeight="1">
      <c r="A109" s="124"/>
      <c r="B109" s="99"/>
      <c r="C109" s="56"/>
      <c r="D109" s="56"/>
      <c r="E109" s="56"/>
      <c r="F109" s="56"/>
      <c r="G109" s="56"/>
    </row>
    <row r="110" spans="1:7" ht="4.5" customHeight="1">
      <c r="A110" s="124"/>
      <c r="B110" s="99"/>
      <c r="C110" s="56"/>
      <c r="D110" s="56"/>
      <c r="E110" s="56"/>
      <c r="F110" s="56"/>
      <c r="G110" s="56"/>
    </row>
    <row r="111" spans="1:7" ht="4.5" customHeight="1">
      <c r="A111" s="124"/>
      <c r="B111" s="99"/>
      <c r="C111" s="56"/>
      <c r="D111" s="56"/>
      <c r="E111" s="56"/>
      <c r="F111" s="56"/>
      <c r="G111" s="56"/>
    </row>
    <row r="112" spans="1:7" ht="4.5" customHeight="1">
      <c r="A112" s="124"/>
      <c r="B112" s="99"/>
      <c r="C112" s="56"/>
      <c r="D112" s="56"/>
      <c r="E112" s="56"/>
      <c r="F112" s="56"/>
      <c r="G112" s="56"/>
    </row>
    <row r="113" spans="1:7" ht="20.25" customHeight="1">
      <c r="A113" s="225" t="s">
        <v>60</v>
      </c>
      <c r="B113" s="225"/>
      <c r="C113" s="225"/>
      <c r="D113" s="225"/>
      <c r="E113" s="225"/>
      <c r="F113" s="225"/>
      <c r="G113" s="225"/>
    </row>
    <row r="114" spans="1:7" ht="23.25">
      <c r="A114" s="30" t="s">
        <v>2</v>
      </c>
      <c r="B114" s="30" t="s">
        <v>3</v>
      </c>
      <c r="C114" s="30" t="s">
        <v>4</v>
      </c>
      <c r="D114" s="228" t="s">
        <v>14</v>
      </c>
      <c r="E114" s="229"/>
      <c r="F114" s="229"/>
      <c r="G114" s="230"/>
    </row>
    <row r="115" spans="1:7" ht="23.25">
      <c r="A115" s="36"/>
      <c r="B115" s="36"/>
      <c r="C115" s="36"/>
      <c r="D115" s="22" t="s">
        <v>130</v>
      </c>
      <c r="E115" s="37" t="s">
        <v>16</v>
      </c>
      <c r="F115" s="37" t="s">
        <v>17</v>
      </c>
      <c r="G115" s="37" t="s">
        <v>18</v>
      </c>
    </row>
    <row r="116" spans="1:7" ht="20.25" customHeight="1">
      <c r="A116" s="31"/>
      <c r="B116" s="99" t="s">
        <v>58</v>
      </c>
      <c r="C116" s="67">
        <f>C100</f>
        <v>5952200</v>
      </c>
      <c r="D116" s="67">
        <f>D100</f>
        <v>1169510</v>
      </c>
      <c r="E116" s="67">
        <f>E100</f>
        <v>336970</v>
      </c>
      <c r="F116" s="67">
        <f>F100</f>
        <v>360770</v>
      </c>
      <c r="G116" s="67">
        <f>G100</f>
        <v>471770</v>
      </c>
    </row>
    <row r="117" spans="1:7" ht="23.25">
      <c r="A117" s="29"/>
      <c r="B117" s="45" t="s">
        <v>41</v>
      </c>
      <c r="C117" s="38">
        <v>129000</v>
      </c>
      <c r="D117" s="38">
        <f>E117+F117+G117</f>
        <v>30000</v>
      </c>
      <c r="E117" s="38">
        <v>10000</v>
      </c>
      <c r="F117" s="38">
        <v>10000</v>
      </c>
      <c r="G117" s="38">
        <v>10000</v>
      </c>
    </row>
    <row r="118" spans="1:7" ht="23.25">
      <c r="A118" s="29"/>
      <c r="B118" s="61" t="s">
        <v>110</v>
      </c>
      <c r="C118" s="38">
        <v>250000</v>
      </c>
      <c r="D118" s="38">
        <f>E117:E118+F118+G118</f>
        <v>12500</v>
      </c>
      <c r="E118" s="38">
        <v>0</v>
      </c>
      <c r="F118" s="38">
        <v>0</v>
      </c>
      <c r="G118" s="38">
        <v>12500</v>
      </c>
    </row>
    <row r="119" spans="1:7" ht="23.25">
      <c r="A119" s="29"/>
      <c r="B119" s="61" t="s">
        <v>111</v>
      </c>
      <c r="C119" s="38">
        <v>330000</v>
      </c>
      <c r="D119" s="38">
        <f>E119+F119+G119</f>
        <v>215000</v>
      </c>
      <c r="E119" s="38">
        <v>0</v>
      </c>
      <c r="F119" s="38">
        <v>200000</v>
      </c>
      <c r="G119" s="38">
        <v>15000</v>
      </c>
    </row>
    <row r="120" spans="1:7" ht="23.25">
      <c r="A120" s="29"/>
      <c r="B120" s="61" t="s">
        <v>112</v>
      </c>
      <c r="C120" s="38">
        <v>180800</v>
      </c>
      <c r="D120" s="38">
        <v>22600</v>
      </c>
      <c r="E120" s="38">
        <v>7500</v>
      </c>
      <c r="F120" s="38">
        <v>17500</v>
      </c>
      <c r="G120" s="38">
        <v>17500</v>
      </c>
    </row>
    <row r="121" spans="1:7" ht="23.25">
      <c r="A121" s="29"/>
      <c r="B121" s="61" t="s">
        <v>113</v>
      </c>
      <c r="C121" s="38">
        <v>95000</v>
      </c>
      <c r="D121" s="38">
        <f>E121+F121+G121</f>
        <v>0</v>
      </c>
      <c r="E121" s="38">
        <v>0</v>
      </c>
      <c r="F121" s="38">
        <v>0</v>
      </c>
      <c r="G121" s="38">
        <v>0</v>
      </c>
    </row>
    <row r="122" spans="1:7" ht="23.25">
      <c r="A122" s="29"/>
      <c r="B122" s="54" t="s">
        <v>43</v>
      </c>
      <c r="C122" s="39">
        <v>625000</v>
      </c>
      <c r="D122" s="33">
        <v>166200</v>
      </c>
      <c r="E122" s="39">
        <v>118800</v>
      </c>
      <c r="F122" s="39">
        <v>25800</v>
      </c>
      <c r="G122" s="39">
        <v>21600</v>
      </c>
    </row>
    <row r="123" spans="1:7" ht="24" thickBot="1">
      <c r="A123" s="43"/>
      <c r="B123" s="63" t="s">
        <v>15</v>
      </c>
      <c r="C123" s="58">
        <f>SUM(C116:C122)</f>
        <v>7562000</v>
      </c>
      <c r="D123" s="58">
        <f>SUM(D116:D122)</f>
        <v>1615810</v>
      </c>
      <c r="E123" s="58">
        <f>SUM(E116:E122)</f>
        <v>473270</v>
      </c>
      <c r="F123" s="58">
        <f>SUM(F116:F122)</f>
        <v>614070</v>
      </c>
      <c r="G123" s="58">
        <f>SUM(G116:G122)</f>
        <v>548370</v>
      </c>
    </row>
    <row r="124" spans="1:7" ht="25.5" customHeight="1" thickTop="1">
      <c r="A124" s="43">
        <v>10</v>
      </c>
      <c r="B124" s="133" t="s">
        <v>141</v>
      </c>
      <c r="C124" s="38">
        <v>785000</v>
      </c>
      <c r="D124" s="38">
        <f aca="true" t="shared" si="5" ref="D124:D133">E124+F124+G124</f>
        <v>150000</v>
      </c>
      <c r="E124" s="38">
        <v>47500</v>
      </c>
      <c r="F124" s="38">
        <v>47500</v>
      </c>
      <c r="G124" s="38">
        <v>55000</v>
      </c>
    </row>
    <row r="125" spans="1:7" ht="19.5" customHeight="1">
      <c r="A125" s="29"/>
      <c r="B125" s="45" t="s">
        <v>56</v>
      </c>
      <c r="C125" s="38">
        <v>199000</v>
      </c>
      <c r="D125" s="38">
        <f t="shared" si="5"/>
        <v>58000</v>
      </c>
      <c r="E125" s="38">
        <v>0</v>
      </c>
      <c r="F125" s="38">
        <v>4000</v>
      </c>
      <c r="G125" s="38">
        <v>54000</v>
      </c>
    </row>
    <row r="126" spans="1:7" ht="22.5" customHeight="1">
      <c r="A126" s="29"/>
      <c r="B126" s="45" t="s">
        <v>34</v>
      </c>
      <c r="C126" s="38">
        <v>238000</v>
      </c>
      <c r="D126" s="38">
        <f t="shared" si="5"/>
        <v>29650</v>
      </c>
      <c r="E126" s="38">
        <v>400</v>
      </c>
      <c r="F126" s="38">
        <v>25000</v>
      </c>
      <c r="G126" s="38">
        <v>4250</v>
      </c>
    </row>
    <row r="127" spans="1:7" ht="22.5" customHeight="1">
      <c r="A127" s="29"/>
      <c r="B127" s="45" t="s">
        <v>35</v>
      </c>
      <c r="C127" s="38">
        <v>230000</v>
      </c>
      <c r="D127" s="38">
        <f t="shared" si="5"/>
        <v>5200</v>
      </c>
      <c r="E127" s="38">
        <v>0</v>
      </c>
      <c r="F127" s="38">
        <v>2000</v>
      </c>
      <c r="G127" s="38">
        <v>3200</v>
      </c>
    </row>
    <row r="128" spans="1:7" ht="21.75" customHeight="1">
      <c r="A128" s="29"/>
      <c r="B128" s="45" t="s">
        <v>36</v>
      </c>
      <c r="C128" s="38">
        <v>175000</v>
      </c>
      <c r="D128" s="38">
        <f t="shared" si="5"/>
        <v>0</v>
      </c>
      <c r="E128" s="38"/>
      <c r="F128" s="38">
        <v>0</v>
      </c>
      <c r="G128" s="38">
        <v>0</v>
      </c>
    </row>
    <row r="129" spans="1:7" ht="23.25" customHeight="1">
      <c r="A129" s="29"/>
      <c r="B129" s="45" t="s">
        <v>37</v>
      </c>
      <c r="C129" s="38">
        <v>107000</v>
      </c>
      <c r="D129" s="38">
        <f t="shared" si="5"/>
        <v>500</v>
      </c>
      <c r="E129" s="38">
        <v>0</v>
      </c>
      <c r="F129" s="38"/>
      <c r="G129" s="38">
        <v>500</v>
      </c>
    </row>
    <row r="130" spans="1:7" ht="21.75" customHeight="1">
      <c r="A130" s="29"/>
      <c r="B130" s="45" t="s">
        <v>38</v>
      </c>
      <c r="C130" s="38">
        <v>2470800</v>
      </c>
      <c r="D130" s="38">
        <f t="shared" si="5"/>
        <v>465918</v>
      </c>
      <c r="E130" s="38">
        <v>170466.6</v>
      </c>
      <c r="F130" s="38">
        <v>155306</v>
      </c>
      <c r="G130" s="38">
        <v>140145.4</v>
      </c>
    </row>
    <row r="131" spans="1:7" ht="21" customHeight="1">
      <c r="A131" s="29"/>
      <c r="B131" s="45" t="s">
        <v>39</v>
      </c>
      <c r="C131" s="38">
        <v>256000</v>
      </c>
      <c r="D131" s="38">
        <f t="shared" si="5"/>
        <v>38000</v>
      </c>
      <c r="E131" s="38"/>
      <c r="F131" s="38">
        <v>18000</v>
      </c>
      <c r="G131" s="38">
        <v>20000</v>
      </c>
    </row>
    <row r="132" spans="1:7" ht="24" customHeight="1">
      <c r="A132" s="29"/>
      <c r="B132" s="45" t="s">
        <v>40</v>
      </c>
      <c r="C132" s="38">
        <v>111000</v>
      </c>
      <c r="D132" s="38">
        <f t="shared" si="5"/>
        <v>1000</v>
      </c>
      <c r="E132" s="38"/>
      <c r="F132" s="38">
        <v>0</v>
      </c>
      <c r="G132" s="38">
        <v>1000</v>
      </c>
    </row>
    <row r="133" spans="1:7" ht="24" customHeight="1">
      <c r="A133" s="29"/>
      <c r="B133" s="45" t="s">
        <v>41</v>
      </c>
      <c r="C133" s="38">
        <v>60000</v>
      </c>
      <c r="D133" s="38">
        <f t="shared" si="5"/>
        <v>0</v>
      </c>
      <c r="E133" s="38"/>
      <c r="F133" s="38"/>
      <c r="G133" s="38"/>
    </row>
    <row r="134" spans="1:7" ht="21.75" customHeight="1">
      <c r="A134" s="31"/>
      <c r="B134" s="60" t="s">
        <v>112</v>
      </c>
      <c r="C134" s="33">
        <v>148800</v>
      </c>
      <c r="D134" s="33">
        <f>E134+F134+G134</f>
        <v>28790.6</v>
      </c>
      <c r="E134" s="33">
        <v>3223.22</v>
      </c>
      <c r="F134" s="33">
        <v>2930.2</v>
      </c>
      <c r="G134" s="33">
        <v>22637.18</v>
      </c>
    </row>
    <row r="135" spans="1:7" ht="22.5" customHeight="1" thickBot="1">
      <c r="A135" s="24"/>
      <c r="B135" s="63" t="s">
        <v>15</v>
      </c>
      <c r="C135" s="58">
        <f>SUM(C124:C134)</f>
        <v>4780600</v>
      </c>
      <c r="D135" s="58">
        <f>SUM(D124:D134)</f>
        <v>777058.6</v>
      </c>
      <c r="E135" s="58">
        <f>SUM(E124:E134)</f>
        <v>221589.82</v>
      </c>
      <c r="F135" s="58">
        <f>SUM(F124:F134)</f>
        <v>254736.2</v>
      </c>
      <c r="G135" s="58">
        <f>SUM(G124:G134)</f>
        <v>300732.58</v>
      </c>
    </row>
    <row r="136" spans="1:7" ht="24" thickTop="1">
      <c r="A136" s="31">
        <v>11</v>
      </c>
      <c r="B136" s="53" t="s">
        <v>142</v>
      </c>
      <c r="C136" s="33">
        <v>952000</v>
      </c>
      <c r="D136" s="33">
        <f>E136+F136+G136</f>
        <v>104000</v>
      </c>
      <c r="E136" s="33">
        <v>39000</v>
      </c>
      <c r="F136" s="33"/>
      <c r="G136" s="33">
        <v>65000</v>
      </c>
    </row>
    <row r="137" spans="1:7" ht="23.25">
      <c r="A137" s="29"/>
      <c r="B137" s="61" t="s">
        <v>41</v>
      </c>
      <c r="C137" s="57">
        <v>140000</v>
      </c>
      <c r="D137" s="57">
        <f>E137+F137+G137</f>
        <v>15000</v>
      </c>
      <c r="E137" s="57">
        <v>5000</v>
      </c>
      <c r="F137" s="57">
        <v>5000</v>
      </c>
      <c r="G137" s="57">
        <v>5000</v>
      </c>
    </row>
    <row r="138" spans="1:7" ht="22.5" customHeight="1" thickBot="1">
      <c r="A138" s="29"/>
      <c r="B138" s="63" t="s">
        <v>15</v>
      </c>
      <c r="C138" s="58">
        <f>SUM(C136:C137)</f>
        <v>1092000</v>
      </c>
      <c r="D138" s="58">
        <f>SUM(D136:D137)</f>
        <v>119000</v>
      </c>
      <c r="E138" s="58">
        <f>SUM(E136:E137)</f>
        <v>44000</v>
      </c>
      <c r="F138" s="58">
        <f>SUM(F136:F137)</f>
        <v>5000</v>
      </c>
      <c r="G138" s="58">
        <f>SUM(G136:G137)</f>
        <v>70000</v>
      </c>
    </row>
    <row r="139" spans="1:7" ht="24" customHeight="1" thickTop="1">
      <c r="A139" s="29">
        <v>12</v>
      </c>
      <c r="B139" s="66" t="s">
        <v>143</v>
      </c>
      <c r="C139" s="48">
        <v>130000</v>
      </c>
      <c r="D139" s="48">
        <f>E139+F139+G139</f>
        <v>45000</v>
      </c>
      <c r="E139" s="48">
        <v>0</v>
      </c>
      <c r="F139" s="48">
        <v>34000</v>
      </c>
      <c r="G139" s="48">
        <v>11000</v>
      </c>
    </row>
    <row r="140" spans="1:7" ht="20.25" customHeight="1">
      <c r="A140" s="29"/>
      <c r="B140" s="45" t="s">
        <v>38</v>
      </c>
      <c r="C140" s="38">
        <v>5037000</v>
      </c>
      <c r="D140" s="38">
        <f>E140+F140+G140</f>
        <v>238000</v>
      </c>
      <c r="E140" s="38">
        <v>0</v>
      </c>
      <c r="F140" s="38">
        <v>238000</v>
      </c>
      <c r="G140" s="38"/>
    </row>
    <row r="141" spans="1:7" ht="22.5" customHeight="1">
      <c r="A141" s="59"/>
      <c r="B141" s="45" t="s">
        <v>34</v>
      </c>
      <c r="C141" s="38">
        <v>150000</v>
      </c>
      <c r="D141" s="38">
        <f>E141+F141+G141</f>
        <v>0</v>
      </c>
      <c r="E141" s="38">
        <v>0</v>
      </c>
      <c r="F141" s="38">
        <v>0</v>
      </c>
      <c r="G141" s="38">
        <v>0</v>
      </c>
    </row>
    <row r="142" spans="1:7" ht="26.25" customHeight="1">
      <c r="A142" s="59" t="s">
        <v>42</v>
      </c>
      <c r="B142" s="45" t="s">
        <v>43</v>
      </c>
      <c r="C142" s="33">
        <v>157000</v>
      </c>
      <c r="D142" s="33">
        <f>E142+F142+G142</f>
        <v>0</v>
      </c>
      <c r="E142" s="33">
        <v>0</v>
      </c>
      <c r="F142" s="33">
        <v>0</v>
      </c>
      <c r="G142" s="33">
        <v>0</v>
      </c>
    </row>
    <row r="143" spans="1:7" ht="24" customHeight="1" thickBot="1">
      <c r="A143" s="24"/>
      <c r="B143" s="63" t="s">
        <v>15</v>
      </c>
      <c r="C143" s="58">
        <f>SUM(C139:C142)</f>
        <v>5474000</v>
      </c>
      <c r="D143" s="58">
        <f>SUM(D139:D142)</f>
        <v>283000</v>
      </c>
      <c r="E143" s="58">
        <f>SUM(E139:E142)</f>
        <v>0</v>
      </c>
      <c r="F143" s="58">
        <f>SUM(F139:F142)</f>
        <v>272000</v>
      </c>
      <c r="G143" s="58">
        <f>SUM(G139:G142)</f>
        <v>11000</v>
      </c>
    </row>
    <row r="144" spans="1:7" ht="28.5" customHeight="1" thickTop="1">
      <c r="A144" s="43">
        <v>13</v>
      </c>
      <c r="B144" s="66" t="s">
        <v>144</v>
      </c>
      <c r="C144" s="33">
        <v>22000</v>
      </c>
      <c r="D144" s="33">
        <f>E144+F144+G144</f>
        <v>22000</v>
      </c>
      <c r="E144" s="33">
        <v>0</v>
      </c>
      <c r="F144" s="33">
        <v>0</v>
      </c>
      <c r="G144" s="48">
        <v>22000</v>
      </c>
    </row>
    <row r="145" spans="1:7" ht="17.25" customHeight="1">
      <c r="A145" s="29"/>
      <c r="B145" s="45" t="s">
        <v>34</v>
      </c>
      <c r="C145" s="38">
        <v>22000</v>
      </c>
      <c r="D145" s="38">
        <f>E145+F145+G145</f>
        <v>0</v>
      </c>
      <c r="E145" s="38">
        <v>0</v>
      </c>
      <c r="F145" s="38">
        <v>0</v>
      </c>
      <c r="G145" s="38">
        <v>0</v>
      </c>
    </row>
    <row r="146" spans="1:7" ht="21" customHeight="1">
      <c r="A146" s="29"/>
      <c r="B146" s="45" t="s">
        <v>145</v>
      </c>
      <c r="C146" s="38">
        <v>47000</v>
      </c>
      <c r="D146" s="38">
        <f>E146+F146+G146</f>
        <v>902000</v>
      </c>
      <c r="E146" s="38">
        <v>0</v>
      </c>
      <c r="F146" s="38">
        <v>902000</v>
      </c>
      <c r="G146" s="38"/>
    </row>
    <row r="147" spans="1:8" ht="23.25" customHeight="1">
      <c r="A147" s="29"/>
      <c r="B147" s="45" t="s">
        <v>36</v>
      </c>
      <c r="C147" s="38">
        <v>0</v>
      </c>
      <c r="D147" s="38">
        <f>E147+F147+G147</f>
        <v>320000</v>
      </c>
      <c r="E147" s="33">
        <v>0</v>
      </c>
      <c r="F147" s="33">
        <v>320000</v>
      </c>
      <c r="G147" s="48">
        <v>0</v>
      </c>
      <c r="H147" s="20"/>
    </row>
    <row r="148" spans="1:7" ht="27" customHeight="1" thickBot="1">
      <c r="A148" s="130"/>
      <c r="B148" s="129" t="s">
        <v>48</v>
      </c>
      <c r="C148" s="58">
        <f>SUM(C144:C147)</f>
        <v>91000</v>
      </c>
      <c r="D148" s="58">
        <f>SUM(D144:D147)</f>
        <v>1244000</v>
      </c>
      <c r="E148" s="58">
        <f>SUM(E144:E159)</f>
        <v>0</v>
      </c>
      <c r="F148" s="58">
        <f>SUM(F144:F147)</f>
        <v>1222000</v>
      </c>
      <c r="G148" s="58">
        <f>SUM(G144:G147)</f>
        <v>22000</v>
      </c>
    </row>
    <row r="149" spans="1:7" ht="15.75" customHeight="1" thickTop="1">
      <c r="A149" s="124"/>
      <c r="B149" s="99"/>
      <c r="C149" s="56"/>
      <c r="D149" s="56"/>
      <c r="E149" s="56"/>
      <c r="F149" s="56"/>
      <c r="G149" s="56"/>
    </row>
    <row r="150" spans="1:7" ht="23.25" customHeight="1">
      <c r="A150" s="225" t="s">
        <v>120</v>
      </c>
      <c r="B150" s="225"/>
      <c r="C150" s="225"/>
      <c r="D150" s="225"/>
      <c r="E150" s="225"/>
      <c r="F150" s="225"/>
      <c r="G150" s="225"/>
    </row>
    <row r="151" spans="1:7" ht="24.75" customHeight="1">
      <c r="A151" s="30" t="s">
        <v>2</v>
      </c>
      <c r="B151" s="30" t="s">
        <v>3</v>
      </c>
      <c r="C151" s="30" t="s">
        <v>4</v>
      </c>
      <c r="D151" s="228" t="s">
        <v>14</v>
      </c>
      <c r="E151" s="229"/>
      <c r="F151" s="229"/>
      <c r="G151" s="230"/>
    </row>
    <row r="152" spans="1:7" ht="27" customHeight="1">
      <c r="A152" s="36"/>
      <c r="B152" s="36"/>
      <c r="C152" s="36"/>
      <c r="D152" s="22" t="s">
        <v>130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31"/>
      <c r="B153" s="134" t="s">
        <v>58</v>
      </c>
      <c r="C153" s="67">
        <f>C148</f>
        <v>91000</v>
      </c>
      <c r="D153" s="67">
        <f>D148</f>
        <v>1244000</v>
      </c>
      <c r="E153" s="131">
        <f>E148</f>
        <v>0</v>
      </c>
      <c r="F153" s="67">
        <f>F148</f>
        <v>1222000</v>
      </c>
      <c r="G153" s="67">
        <f>G148</f>
        <v>22000</v>
      </c>
    </row>
    <row r="154" spans="1:7" ht="27" customHeight="1">
      <c r="A154" s="29"/>
      <c r="B154" s="45" t="s">
        <v>38</v>
      </c>
      <c r="C154" s="127">
        <v>14000</v>
      </c>
      <c r="D154" s="127">
        <f>E154+F154+G154</f>
        <v>0</v>
      </c>
      <c r="E154" s="38">
        <v>0</v>
      </c>
      <c r="F154" s="38">
        <v>0</v>
      </c>
      <c r="G154" s="38">
        <v>0</v>
      </c>
    </row>
    <row r="155" spans="1:7" ht="27" customHeight="1">
      <c r="A155" s="29"/>
      <c r="B155" s="45" t="s">
        <v>35</v>
      </c>
      <c r="C155" s="127">
        <v>100000</v>
      </c>
      <c r="D155" s="127">
        <f>-E155+G155</f>
        <v>5000</v>
      </c>
      <c r="E155" s="38">
        <v>0</v>
      </c>
      <c r="F155" s="38">
        <v>10000</v>
      </c>
      <c r="G155" s="38">
        <v>5000</v>
      </c>
    </row>
    <row r="156" spans="1:7" ht="27" customHeight="1">
      <c r="A156" s="29"/>
      <c r="B156" s="142" t="s">
        <v>37</v>
      </c>
      <c r="C156" s="143">
        <v>30000</v>
      </c>
      <c r="D156" s="127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>
      <c r="A157" s="29"/>
      <c r="B157" s="142" t="s">
        <v>146</v>
      </c>
      <c r="C157" s="143">
        <v>113500</v>
      </c>
      <c r="D157" s="127">
        <f>E157+F157+G157</f>
        <v>0</v>
      </c>
      <c r="E157" s="38">
        <v>0</v>
      </c>
      <c r="F157" s="38">
        <v>0</v>
      </c>
      <c r="G157" s="38">
        <v>0</v>
      </c>
    </row>
    <row r="158" spans="1:7" ht="27" customHeight="1">
      <c r="A158" s="29"/>
      <c r="B158" s="142" t="s">
        <v>43</v>
      </c>
      <c r="C158" s="143">
        <v>4200</v>
      </c>
      <c r="D158" s="127">
        <f>E158+F158+G158</f>
        <v>4200</v>
      </c>
      <c r="E158" s="38">
        <v>0</v>
      </c>
      <c r="F158" s="38">
        <v>0</v>
      </c>
      <c r="G158" s="38">
        <v>4200</v>
      </c>
    </row>
    <row r="159" spans="1:7" ht="27" customHeight="1">
      <c r="A159" s="29"/>
      <c r="B159" s="45" t="s">
        <v>39</v>
      </c>
      <c r="C159" s="25">
        <v>241900</v>
      </c>
      <c r="D159" s="38">
        <f>E159+G159</f>
        <v>91340</v>
      </c>
      <c r="E159" s="38">
        <v>0</v>
      </c>
      <c r="F159" s="38">
        <v>0</v>
      </c>
      <c r="G159" s="38">
        <v>91340</v>
      </c>
    </row>
    <row r="160" spans="1:7" ht="27" customHeight="1">
      <c r="A160" s="29"/>
      <c r="B160" s="45" t="s">
        <v>112</v>
      </c>
      <c r="C160" s="25">
        <v>30000</v>
      </c>
      <c r="D160" s="38">
        <f>E160+F160+G160</f>
        <v>0</v>
      </c>
      <c r="E160" s="33">
        <v>0</v>
      </c>
      <c r="F160" s="33">
        <v>0</v>
      </c>
      <c r="G160" s="48">
        <v>0</v>
      </c>
    </row>
    <row r="161" spans="1:7" ht="27" customHeight="1" thickBot="1">
      <c r="A161" s="29"/>
      <c r="B161" s="63" t="s">
        <v>15</v>
      </c>
      <c r="C161" s="58">
        <f>SUM(C153:C160)</f>
        <v>624600</v>
      </c>
      <c r="D161" s="58">
        <f>SUM(D153:D160)</f>
        <v>1344540</v>
      </c>
      <c r="E161" s="58">
        <f>SUM(E152:E160)</f>
        <v>0</v>
      </c>
      <c r="F161" s="58">
        <f>F155</f>
        <v>10000</v>
      </c>
      <c r="G161" s="58">
        <f>SUM(G153:G160)</f>
        <v>122540</v>
      </c>
    </row>
    <row r="162" spans="1:7" ht="29.25" customHeight="1" thickTop="1">
      <c r="A162" s="29">
        <v>14</v>
      </c>
      <c r="B162" s="68" t="s">
        <v>64</v>
      </c>
      <c r="C162" s="33">
        <v>3763200</v>
      </c>
      <c r="D162" s="33">
        <v>0</v>
      </c>
      <c r="E162" s="33">
        <v>0</v>
      </c>
      <c r="F162" s="33">
        <v>0</v>
      </c>
      <c r="G162" s="33">
        <v>0</v>
      </c>
    </row>
    <row r="163" spans="1:7" ht="25.5" customHeight="1">
      <c r="A163" s="29"/>
      <c r="B163" s="45" t="s">
        <v>41</v>
      </c>
      <c r="C163" s="38">
        <v>200000</v>
      </c>
      <c r="D163" s="38">
        <f>E163+F163+G163</f>
        <v>0</v>
      </c>
      <c r="E163" s="38">
        <v>0</v>
      </c>
      <c r="F163" s="38">
        <v>0</v>
      </c>
      <c r="G163" s="38">
        <v>0</v>
      </c>
    </row>
    <row r="164" spans="1:7" ht="27.75" customHeight="1">
      <c r="A164" s="29"/>
      <c r="B164" s="62" t="s">
        <v>39</v>
      </c>
      <c r="C164" s="33">
        <v>50700</v>
      </c>
      <c r="D164" s="33">
        <f>E164+F164+G164</f>
        <v>96900</v>
      </c>
      <c r="E164" s="33">
        <v>32300</v>
      </c>
      <c r="F164" s="33">
        <v>32300</v>
      </c>
      <c r="G164" s="48">
        <v>32300</v>
      </c>
    </row>
    <row r="165" spans="1:7" ht="27.75" customHeight="1" thickBot="1">
      <c r="A165" s="24"/>
      <c r="B165" s="63" t="s">
        <v>15</v>
      </c>
      <c r="C165" s="58">
        <f>SUM(C162:C164)</f>
        <v>4013900</v>
      </c>
      <c r="D165" s="58">
        <f>SUM(D162:D164)</f>
        <v>96900</v>
      </c>
      <c r="E165" s="58">
        <f>SUM(E162:E164)</f>
        <v>32300</v>
      </c>
      <c r="F165" s="58">
        <f>SUM(F162:F164)</f>
        <v>32300</v>
      </c>
      <c r="G165" s="58">
        <f>SUM(G162:G164)</f>
        <v>32300</v>
      </c>
    </row>
    <row r="166" spans="1:7" ht="33" customHeight="1" thickTop="1">
      <c r="A166" s="31">
        <v>15</v>
      </c>
      <c r="B166" s="68" t="s">
        <v>119</v>
      </c>
      <c r="C166" s="39">
        <v>2600850</v>
      </c>
      <c r="D166" s="125">
        <f>E166+F166+G166</f>
        <v>273324.99</v>
      </c>
      <c r="E166" s="39">
        <v>23308.33</v>
      </c>
      <c r="F166" s="39">
        <v>150008.33</v>
      </c>
      <c r="G166" s="39">
        <v>100008.33</v>
      </c>
    </row>
    <row r="167" spans="1:7" ht="30" customHeight="1">
      <c r="A167" s="29"/>
      <c r="B167" s="40" t="s">
        <v>122</v>
      </c>
      <c r="C167" s="44">
        <v>150000</v>
      </c>
      <c r="D167" s="38">
        <f>E167+G167</f>
        <v>0</v>
      </c>
      <c r="E167" s="38">
        <v>0</v>
      </c>
      <c r="F167" s="38">
        <v>0</v>
      </c>
      <c r="G167" s="38">
        <v>0</v>
      </c>
    </row>
    <row r="168" spans="1:7" ht="30" customHeight="1">
      <c r="A168" s="24"/>
      <c r="B168" s="45" t="s">
        <v>43</v>
      </c>
      <c r="C168" s="38">
        <v>84000</v>
      </c>
      <c r="D168" s="38">
        <f>E168+F168+G168</f>
        <v>24000</v>
      </c>
      <c r="E168" s="38">
        <v>8000</v>
      </c>
      <c r="F168" s="38">
        <v>8000</v>
      </c>
      <c r="G168" s="38">
        <v>8000</v>
      </c>
    </row>
    <row r="169" spans="1:7" ht="36" customHeight="1" thickBot="1">
      <c r="A169" s="71"/>
      <c r="B169" s="63" t="s">
        <v>15</v>
      </c>
      <c r="C169" s="58">
        <f>SUM(C166:C168)</f>
        <v>2834850</v>
      </c>
      <c r="D169" s="58">
        <f>SUM(D166:D168)</f>
        <v>297324.99</v>
      </c>
      <c r="E169" s="58">
        <f>SUM(E166:E168)</f>
        <v>31308.33</v>
      </c>
      <c r="F169" s="58">
        <f>SUM(F166:F168)</f>
        <v>158008.33</v>
      </c>
      <c r="G169" s="58">
        <f>SUM(G166:G168)</f>
        <v>108008.33</v>
      </c>
    </row>
    <row r="170" spans="1:7" ht="15" thickTop="1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  <row r="303" spans="1:7" ht="14.25">
      <c r="A303" s="35"/>
      <c r="B303" s="35"/>
      <c r="C303" s="35"/>
      <c r="D303" s="35"/>
      <c r="E303" s="35"/>
      <c r="F303" s="35"/>
      <c r="G303" s="35"/>
    </row>
    <row r="304" spans="1:7" ht="14.25">
      <c r="A304" s="35"/>
      <c r="B304" s="35"/>
      <c r="C304" s="35"/>
      <c r="D304" s="35"/>
      <c r="E304" s="35"/>
      <c r="F304" s="35"/>
      <c r="G304" s="35"/>
    </row>
    <row r="305" spans="1:7" ht="14.25">
      <c r="A305" s="35"/>
      <c r="B305" s="35"/>
      <c r="C305" s="35"/>
      <c r="D305" s="35"/>
      <c r="E305" s="35"/>
      <c r="F305" s="35"/>
      <c r="G305" s="35"/>
    </row>
    <row r="306" spans="1:7" ht="14.25">
      <c r="A306" s="35"/>
      <c r="B306" s="35"/>
      <c r="C306" s="35"/>
      <c r="D306" s="35"/>
      <c r="E306" s="35"/>
      <c r="F306" s="35"/>
      <c r="G306" s="35"/>
    </row>
    <row r="307" spans="1:7" ht="14.25">
      <c r="A307" s="35"/>
      <c r="B307" s="35"/>
      <c r="C307" s="35"/>
      <c r="D307" s="35"/>
      <c r="E307" s="35"/>
      <c r="F307" s="35"/>
      <c r="G307" s="35"/>
    </row>
  </sheetData>
  <mergeCells count="13">
    <mergeCell ref="A150:G150"/>
    <mergeCell ref="D151:G151"/>
    <mergeCell ref="D73:G73"/>
    <mergeCell ref="A72:G72"/>
    <mergeCell ref="A113:G113"/>
    <mergeCell ref="D114:G114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2016-06-24T08:34:19Z</cp:lastPrinted>
  <dcterms:created xsi:type="dcterms:W3CDTF">2006-11-29T23:47:24Z</dcterms:created>
  <dcterms:modified xsi:type="dcterms:W3CDTF">2016-06-24T08:34:22Z</dcterms:modified>
  <cp:category/>
  <cp:version/>
  <cp:contentType/>
  <cp:contentStatus/>
</cp:coreProperties>
</file>